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d Library\2022 Bids\12-December 2022\IFB 12122022ANW-2022-2023 2nd Semester Produce Bid\"/>
    </mc:Choice>
  </mc:AlternateContent>
  <xr:revisionPtr revIDLastSave="0" documentId="8_{B813113E-E823-4AF2-81D1-F6B334733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duce 012023 - 052023 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2">'Prod. Aug-Oct 16 Weekly-FFVP'!$A$2:$E$23</definedName>
    <definedName name="_xlnm.Print_Area" localSheetId="0">'Produce 012023 - 052023 '!$A$1:$P$47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1" l="1"/>
  <c r="L6" i="1"/>
  <c r="M6" i="1" s="1"/>
  <c r="N6" i="1" s="1"/>
  <c r="L4" i="1"/>
  <c r="M4" i="1" s="1"/>
  <c r="L5" i="1"/>
  <c r="M5" i="1" s="1"/>
  <c r="N5" i="1" s="1"/>
  <c r="L3" i="1"/>
  <c r="L2" i="1"/>
  <c r="M42" i="1"/>
  <c r="N42" i="1" s="1"/>
  <c r="M7" i="1"/>
  <c r="M8" i="1"/>
  <c r="M9" i="1"/>
  <c r="M10" i="1"/>
  <c r="M11" i="1"/>
  <c r="M12" i="1"/>
  <c r="M13" i="1"/>
  <c r="M14" i="1"/>
  <c r="N14" i="1" s="1"/>
  <c r="M15" i="1"/>
  <c r="M16" i="1"/>
  <c r="M17" i="1"/>
  <c r="M18" i="1"/>
  <c r="N18" i="1" s="1"/>
  <c r="M19" i="1"/>
  <c r="M20" i="1"/>
  <c r="M21" i="1"/>
  <c r="M22" i="1"/>
  <c r="M23" i="1"/>
  <c r="M24" i="1"/>
  <c r="M25" i="1"/>
  <c r="M26" i="1"/>
  <c r="N26" i="1" s="1"/>
  <c r="M27" i="1"/>
  <c r="M28" i="1"/>
  <c r="M29" i="1"/>
  <c r="M31" i="1"/>
  <c r="M33" i="1"/>
  <c r="M34" i="1"/>
  <c r="M35" i="1"/>
  <c r="M36" i="1"/>
  <c r="M37" i="1"/>
  <c r="M38" i="1"/>
  <c r="N38" i="1" s="1"/>
  <c r="M39" i="1"/>
  <c r="M40" i="1"/>
  <c r="M41" i="1"/>
  <c r="M43" i="1"/>
  <c r="M44" i="1"/>
  <c r="M45" i="1"/>
  <c r="M46" i="1"/>
  <c r="N7" i="1"/>
  <c r="N8" i="1"/>
  <c r="N9" i="1"/>
  <c r="N10" i="1"/>
  <c r="N11" i="1"/>
  <c r="N12" i="1"/>
  <c r="N13" i="1"/>
  <c r="N15" i="1"/>
  <c r="N16" i="1"/>
  <c r="N17" i="1"/>
  <c r="N19" i="1"/>
  <c r="N20" i="1"/>
  <c r="N21" i="1"/>
  <c r="N22" i="1"/>
  <c r="N23" i="1"/>
  <c r="N24" i="1"/>
  <c r="N25" i="1"/>
  <c r="N27" i="1"/>
  <c r="N28" i="1"/>
  <c r="N29" i="1"/>
  <c r="N31" i="1"/>
  <c r="N33" i="1"/>
  <c r="N34" i="1"/>
  <c r="N35" i="1"/>
  <c r="N36" i="1"/>
  <c r="N37" i="1"/>
  <c r="N39" i="1"/>
  <c r="N40" i="1"/>
  <c r="N41" i="1"/>
  <c r="N43" i="1"/>
  <c r="N44" i="1"/>
  <c r="N45" i="1"/>
  <c r="N4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M30" i="1" s="1"/>
  <c r="N30" i="1" s="1"/>
  <c r="L31" i="1"/>
  <c r="L32" i="1"/>
  <c r="M32" i="1" s="1"/>
  <c r="N32" i="1" s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M2" i="1" l="1"/>
  <c r="N2" i="1" s="1"/>
  <c r="N3" i="1"/>
  <c r="N4" i="1"/>
  <c r="L47" i="1"/>
  <c r="N47" i="1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<sst xmlns="http://schemas.openxmlformats.org/spreadsheetml/2006/main" count="235" uniqueCount="122">
  <si>
    <t>Description</t>
  </si>
  <si>
    <t>Vendor</t>
  </si>
  <si>
    <t>Terms</t>
  </si>
  <si>
    <t>Brand</t>
  </si>
  <si>
    <t>Product Code</t>
  </si>
  <si>
    <t>Pack Size</t>
  </si>
  <si>
    <t>Case</t>
  </si>
  <si>
    <t>Cost per Unit</t>
  </si>
  <si>
    <t>Unit of Measurement</t>
  </si>
  <si>
    <t>Stock Number</t>
  </si>
  <si>
    <t>Bag</t>
  </si>
  <si>
    <t>Dozen</t>
  </si>
  <si>
    <t xml:space="preserve"> Weekly Quantity </t>
  </si>
  <si>
    <t>Extended Total Cost</t>
  </si>
  <si>
    <t xml:space="preserve">Percent Eligible For Local Preference </t>
  </si>
  <si>
    <t>Preference Weighted Bid Amount</t>
  </si>
  <si>
    <t>Preference Weighted Discount</t>
  </si>
  <si>
    <t>12 Week Totals</t>
  </si>
  <si>
    <t>BAG</t>
  </si>
  <si>
    <t>CONT</t>
  </si>
  <si>
    <t>CASE</t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</si>
  <si>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</si>
  <si>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</si>
  <si>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</si>
  <si>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</si>
  <si>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</si>
  <si>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</si>
  <si>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</si>
  <si>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</si>
  <si>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</si>
  <si>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</si>
  <si>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</si>
  <si>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</si>
  <si>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</si>
  <si>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</si>
  <si>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</si>
  <si>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</si>
  <si>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</si>
  <si>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</si>
  <si>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</si>
  <si>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</si>
  <si>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</si>
  <si>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</si>
  <si>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</si>
  <si>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</si>
  <si>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</si>
  <si>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</si>
  <si>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</si>
  <si>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</si>
  <si>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</si>
  <si>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</si>
  <si>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</si>
  <si>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</si>
  <si>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</si>
  <si>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</si>
  <si>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</si>
  <si>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</si>
  <si>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</si>
  <si>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</si>
  <si>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</si>
  <si>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</si>
  <si>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</si>
  <si>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</si>
  <si>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</si>
  <si>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</si>
  <si>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</si>
  <si>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</si>
  <si>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</si>
  <si>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</si>
  <si>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</si>
  <si>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</si>
  <si>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</si>
  <si>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</si>
  <si>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</si>
  <si>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</si>
  <si>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</si>
  <si>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</si>
  <si>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</si>
  <si>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</si>
  <si>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</si>
  <si>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 xml:space="preserve">GRAPE/CHERRY TOMATO SNACK - </t>
    </r>
    <r>
      <rPr>
        <sz val="11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</si>
  <si>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t xml:space="preserve">CUCUMBER COINS AND GRAPE TOMATOES, SNACK - </t>
    </r>
    <r>
      <rPr>
        <sz val="11"/>
        <color indexed="8"/>
        <rFont val="Calibri"/>
        <family val="2"/>
      </rPr>
      <t>CS (50-1/2 CUP PKG). FRESH PREPACKAGED 1/2 CUP PORTION.</t>
    </r>
  </si>
  <si>
    <t>Notes</t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</si>
  <si>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CASE.</t>
    </r>
  </si>
  <si>
    <r>
      <rPr>
        <b/>
        <sz val="11"/>
        <color rgb="FF000000"/>
        <rFont val="Calibri"/>
        <family val="2"/>
        <scheme val="minor"/>
      </rPr>
      <t>RED RASPBERRIES</t>
    </r>
    <r>
      <rPr>
        <sz val="11"/>
        <color rgb="FF000000"/>
        <rFont val="Calibri"/>
        <family val="2"/>
        <scheme val="minor"/>
      </rPr>
      <t xml:space="preserve"> - TO BE RIPE AND BRIGHT RED TO REDDISH PURPLE IN COLOR. TO BE FREE FROM DECAY AND BLEMISHES. PACKED IN 12 -  1/2 PINT CONTAINERS. PLEASE SPECIFY IF PACK IS DIFFERENT.</t>
    </r>
  </si>
  <si>
    <r>
      <rPr>
        <b/>
        <sz val="11"/>
        <color rgb="FF000000"/>
        <rFont val="Calibri"/>
        <family val="2"/>
        <scheme val="minor"/>
      </rPr>
      <t>BLUEBERRIES, FRESH</t>
    </r>
    <r>
      <rPr>
        <sz val="11"/>
        <color rgb="FF000000"/>
        <rFont val="Calibri"/>
        <family val="2"/>
        <scheme val="minor"/>
      </rPr>
      <t xml:space="preserve"> - PLUMP, RIPE AND DARK BLUE TO PURPLE IN COLOR. TO BE FREE FROM DECAY AND BLEMISHES. PACKED IN 12 -  1 PINT CONTAINERS. PLEASE SPECIFY IF PACK IS DIFFERENT.</t>
    </r>
  </si>
  <si>
    <r>
      <rPr>
        <b/>
        <sz val="11"/>
        <color indexed="8"/>
        <rFont val="Calibri"/>
        <family val="2"/>
      </rPr>
      <t>GREEN LEAF LETTUCE</t>
    </r>
    <r>
      <rPr>
        <sz val="11"/>
        <color indexed="8"/>
        <rFont val="Calibri"/>
        <family val="2"/>
      </rPr>
      <t xml:space="preserve"> - FREAH, FLAT LEAF, DARK GREEN IN COLOR THAT IS TENDER AND CRISP NO BLEMISHES, DARK SPOTS, DIRT OR DECAY. APPROXIMATELY PACKED 2.5 POUND BAG</t>
    </r>
  </si>
  <si>
    <t>TRAY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</si>
  <si>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</si>
  <si>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</si>
  <si>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 WITH GOOD COLOR. PACKED 138 - 125 COUNT.</t>
    </r>
  </si>
  <si>
    <t>1/2 CASE</t>
  </si>
  <si>
    <r>
      <t xml:space="preserve">PARSLEY, CURLY, FRESH </t>
    </r>
    <r>
      <rPr>
        <sz val="11"/>
        <color rgb="FF000000"/>
        <rFont val="Calibri"/>
        <family val="2"/>
      </rPr>
      <t>BRIGHT GREEN IN COLOR.  NO BROWNING, DECAY OR DISCOLORATION.  BUNCHES TO BE APPROXIMATELY 2 OZ. IN SIZE.</t>
    </r>
  </si>
  <si>
    <r>
      <t>BROCCOLI FLORETTES, SNACK -</t>
    </r>
    <r>
      <rPr>
        <sz val="11"/>
        <color indexed="8"/>
        <rFont val="Calibri"/>
        <family val="2"/>
      </rPr>
      <t xml:space="preserve"> 50-1/2 CUP PKG.  NO PRESERVETIVES, FIRM, DARK GREEN IN COLOR.</t>
    </r>
  </si>
  <si>
    <r>
      <rPr>
        <b/>
        <sz val="11"/>
        <color rgb="FF000000"/>
        <rFont val="Calibri"/>
        <family val="2"/>
      </rPr>
      <t>SQUASH COINS SNACK</t>
    </r>
    <r>
      <rPr>
        <sz val="11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</si>
  <si>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t>Total Cost</t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</si>
  <si>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3 LB BAG.</t>
    </r>
  </si>
  <si>
    <r>
      <t xml:space="preserve">SUGAR SNAP PEAS, SNACK - </t>
    </r>
    <r>
      <rPr>
        <sz val="11"/>
        <color indexed="8"/>
        <rFont val="Calibri"/>
        <family val="2"/>
      </rPr>
      <t xml:space="preserve">FRESH PREPACKAGED PEAS.  MUST BE PREWASHED, STRINGLESS AND FREE OF BLEMISHES.  BRIGHT GREEN COLOR.  MUST MEET 1/2 CUP EDIBLE PORTION.  APPROXIMATE PACK: 50 SERVINGS PER CASE; IF PACKED DIFFERENTLY, PLEASE INDICATE.  </t>
    </r>
  </si>
  <si>
    <r>
      <t xml:space="preserve">SALAD MIX BLEND – </t>
    </r>
    <r>
      <rPr>
        <sz val="11"/>
        <color indexed="8"/>
        <rFont val="Calibri"/>
        <family val="2"/>
      </rPr>
      <t xml:space="preserve">5# BAGS, PACKED VACCUM SEALED. MIX TO CONSIST OF </t>
    </r>
    <r>
      <rPr>
        <b/>
        <sz val="11"/>
        <color indexed="8"/>
        <rFont val="Calibri"/>
        <family val="2"/>
      </rPr>
      <t xml:space="preserve">A MINIMUM OF 60% GREEN ROMAINE LETTUCE, </t>
    </r>
    <r>
      <rPr>
        <sz val="11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</si>
  <si>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t xml:space="preserve">POTATOES BAKING - </t>
    </r>
    <r>
      <rPr>
        <sz val="11"/>
        <color rgb="FF000000"/>
        <rFont val="Calibri"/>
        <family val="2"/>
      </rPr>
      <t>FRESH. PACKED 100 COUNT.  FREE FROM LARGE AMOUNTS OF DIRT.  NO EYES PRESENT OR SHRIVELED OR SOFT POTATOES IN THE PACK.</t>
    </r>
  </si>
  <si>
    <t xml:space="preserve"> 20 Week Quantity </t>
  </si>
  <si>
    <r>
      <rPr>
        <b/>
        <sz val="11"/>
        <color indexed="8"/>
        <rFont val="Calibri"/>
        <family val="2"/>
      </rPr>
      <t>GRAPE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</si>
  <si>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t xml:space="preserve">Description                                                                    (DELIVERIES START 01/02/23 THRU 5/26/23)                                                    * Spring Break March 13-17; No Delivery this week
Last Day of Deliveries -May 23, 2023
</t>
    </r>
    <r>
      <rPr>
        <b/>
        <sz val="11"/>
        <color rgb="FFFF0000"/>
        <rFont val="Calibri"/>
        <family val="2"/>
      </rPr>
      <t xml:space="preserve">   </t>
    </r>
    <r>
      <rPr>
        <b/>
        <sz val="12"/>
        <color rgb="FFFF0000"/>
        <rFont val="Calibri"/>
        <family val="2"/>
      </rPr>
      <t xml:space="preserve">                                            </t>
    </r>
  </si>
  <si>
    <r>
      <rPr>
        <b/>
        <sz val="11"/>
        <color rgb="FF000000"/>
        <rFont val="Calibri"/>
        <family val="2"/>
      </rPr>
      <t>ONION, RED</t>
    </r>
    <r>
      <rPr>
        <sz val="11"/>
        <color rgb="FF000000"/>
        <rFont val="Calibri"/>
        <family val="2"/>
      </rPr>
      <t xml:space="preserve"> - FRESH WHOLE RED ONION TO BE SKINNED AND CLEANED.  PACKED IN A BOX/CASE TO CONTAIN APPROXIMATELY 10 LBS. PER CASE/BOX.  IF PACKED DIFFERNTLY, PLEASE INDICATE THE PACK SIZE.</t>
    </r>
  </si>
  <si>
    <r>
      <rPr>
        <b/>
        <sz val="11"/>
        <color rgb="FF000000"/>
        <rFont val="Calibri"/>
        <family val="2"/>
      </rPr>
      <t xml:space="preserve">STRAWBERRIES - </t>
    </r>
    <r>
      <rPr>
        <sz val="11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</si>
  <si>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t>Country of Origin 
(COO)</t>
  </si>
  <si>
    <r>
      <rPr>
        <b/>
        <sz val="11"/>
        <color rgb="FF000000"/>
        <rFont val="Calibri"/>
        <family val="2"/>
      </rPr>
      <t xml:space="preserve">GRAPES, FRESH RED, PREPACKAGED - </t>
    </r>
    <r>
      <rPr>
        <sz val="11"/>
        <color rgb="FF000000"/>
        <rFont val="Calibri"/>
        <family val="2"/>
      </rPr>
      <t>FRESH SEEDLESS RED BUNCHED GRAPES. WASHED AND READY TO EAT. FRESH OFF STEM.  PACKAGED - 100-2 OZ. PREPACKAGED BAGS.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</si>
  <si>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SEALED TO PREVENT DISCOLORATION.</t>
    </r>
  </si>
  <si>
    <r>
      <rPr>
        <b/>
        <sz val="11"/>
        <color rgb="FF000000"/>
        <rFont val="Calibri"/>
        <family val="2"/>
      </rPr>
      <t xml:space="preserve">CABBAGE, GREEN </t>
    </r>
    <r>
      <rPr>
        <sz val="11"/>
        <color rgb="FF000000"/>
        <rFont val="Calibri"/>
        <family val="2"/>
      </rPr>
      <t xml:space="preserve">-FRESH, LARGE CHOPPED OR LARGE SHREDS. GOOD GREEN COLOR WITH COLOR WITH SMOOTH LEAVES. NO BLEMISHES, BROWNING OR WILTING. PACKED IN 5LBS. BAGS. LOCAL PREFERRED. </t>
    </r>
  </si>
  <si>
    <r>
      <rPr>
        <b/>
        <sz val="11"/>
        <color rgb="FF000000"/>
        <rFont val="Calibri"/>
        <family val="2"/>
      </rPr>
      <t xml:space="preserve">MIXED FRUIT, FRESH - </t>
    </r>
    <r>
      <rPr>
        <sz val="11"/>
        <color rgb="FF000000"/>
        <rFont val="Calibri"/>
        <family val="2"/>
      </rPr>
      <t>FRESH CUT FRUIT TO CONTAIN 4 FRUITS: GRAPES, CANTALOUPE, PINEAPPLE, AAND HONEYDEW MELON. TO BE PACKED IN A 10 LBS CASE, (2 -5 LBS TRAYS)  IF PACKED DIFFERENTLY, PLEASE INDICATE.</t>
    </r>
  </si>
  <si>
    <r>
      <rPr>
        <b/>
        <sz val="11"/>
        <color indexed="8"/>
        <rFont val="Calibri"/>
        <family val="2"/>
      </rPr>
      <t>GREEN, TURNIP</t>
    </r>
    <r>
      <rPr>
        <sz val="11"/>
        <color indexed="8"/>
        <rFont val="Calibri"/>
        <family val="2"/>
      </rPr>
      <t xml:space="preserve"> - FRESH, TRIPLE WASHED, NO STEMS, CUT 3/8' TO 3/4. PACKED 5 LB BAGS. LOCAL PREFERRED. </t>
    </r>
  </si>
  <si>
    <r>
      <rPr>
        <b/>
        <sz val="11"/>
        <color indexed="8"/>
        <rFont val="Calibri"/>
        <family val="2"/>
      </rPr>
      <t>ONIONS , YELLOW</t>
    </r>
    <r>
      <rPr>
        <sz val="11"/>
        <color indexed="8"/>
        <rFont val="Calibri"/>
        <family val="2"/>
      </rPr>
      <t xml:space="preserve"> -  OVAL SHAPED, HARD, FIRM, DRY, COVERED WITH PAPERY OUTER SCALES. PACKED 25 LBS. LOCAL PREFERRED. </t>
    </r>
  </si>
  <si>
    <r>
      <rPr>
        <b/>
        <sz val="11"/>
        <color rgb="FF000000"/>
        <rFont val="Calibri"/>
        <family val="2"/>
        <scheme val="minor"/>
      </rPr>
      <t>PICO DE GALLO, FRESH BLEND</t>
    </r>
    <r>
      <rPr>
        <sz val="11"/>
        <color rgb="FF000000"/>
        <rFont val="Calibri"/>
        <family val="2"/>
        <scheme val="minor"/>
      </rPr>
      <t xml:space="preserve"> - FRESH VEGETABLE BLEND CONTAINING TOMATOES, ONION, JALEPENO PEPPERS, CILANTRO &amp; SPICES. PACKED 2-2.5 LB RESEALABLE CONTAINERS. IF PACKED DIFFERENTLY, PLEASE INDICATE. </t>
    </r>
  </si>
  <si>
    <r>
      <t xml:space="preserve">COLESLAW, MIX - </t>
    </r>
    <r>
      <rPr>
        <sz val="11"/>
        <color rgb="FF000000"/>
        <rFont val="Calibri"/>
        <family val="2"/>
        <scheme val="minor"/>
      </rPr>
      <t>FRESH SHREDDED CABBAGE WITH CARROT SHREDS. BAGGED IN 3 LB POLY VACUUM SEALED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</si>
  <si>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BAG.</t>
    </r>
  </si>
  <si>
    <r>
      <t xml:space="preserve">LETTUCE, ROMAINE HEAD - </t>
    </r>
    <r>
      <rPr>
        <sz val="11"/>
        <color rgb="FF000000"/>
        <rFont val="Calibri"/>
        <family val="2"/>
      </rPr>
      <t>CLEAN ROOM GROWN, PESTICIDE FREE, NON GMO ROMAINE LETTUCE.</t>
    </r>
    <r>
      <rPr>
        <b/>
        <sz val="11"/>
        <color rgb="FF000000"/>
        <rFont val="Calibri"/>
        <family val="2"/>
      </rPr>
      <t xml:space="preserve"> SPECIFIC BRAND KALERA LETTUCE</t>
    </r>
    <r>
      <rPr>
        <sz val="11"/>
        <color rgb="FF000000"/>
        <rFont val="Calibri"/>
        <family val="2"/>
      </rPr>
      <t>. SOLD BY THE CASE</t>
    </r>
    <r>
      <rPr>
        <b/>
        <sz val="11"/>
        <color rgb="FF000000"/>
        <rFont val="Calibri"/>
        <family val="2"/>
      </rPr>
      <t xml:space="preserve">. </t>
    </r>
  </si>
  <si>
    <r>
      <t xml:space="preserve">LETTUCE, LEAFY GREEN HEAD - </t>
    </r>
    <r>
      <rPr>
        <sz val="11"/>
        <color rgb="FF000000"/>
        <rFont val="Calibri"/>
        <family val="2"/>
      </rPr>
      <t xml:space="preserve">CLEAN ROOM GROWN, PESTICIDE FREE, NON GMO LEAFY GREEN LETTUCE. </t>
    </r>
    <r>
      <rPr>
        <b/>
        <sz val="11"/>
        <color rgb="FF000000"/>
        <rFont val="Calibri"/>
        <family val="2"/>
      </rPr>
      <t>SPECIFIC BRAND IS KALERA CRUNCH LETTUCE</t>
    </r>
    <r>
      <rPr>
        <sz val="11"/>
        <color rgb="FF000000"/>
        <rFont val="Calibri"/>
        <family val="2"/>
      </rPr>
      <t xml:space="preserve">. SOLD BY THE CASE.  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</si>
  <si>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POUNDS/CASE. LOCAL PREFERRED.</t>
    </r>
  </si>
  <si>
    <r>
      <rPr>
        <b/>
        <sz val="11"/>
        <color rgb="FF000000"/>
        <rFont val="Calibri"/>
        <family val="2"/>
      </rPr>
      <t xml:space="preserve">VEGETABLE SEASONING BLEND - </t>
    </r>
    <r>
      <rPr>
        <sz val="11"/>
        <color rgb="FF000000"/>
        <rFont val="Calibri"/>
        <family val="2"/>
      </rPr>
      <t xml:space="preserve">FRESH VEGETABLE SEASONING BLEND TO CONTAIN YELLOW OR WHITE ONION, GREEN BELL PERPPERS AND CELERY CHOPPED IN 1/4" PIECES. PACKED IN A TRAY TO CONTAIN 2-3 LBS PER TRAY.  IF PACKED DEIFFERENTLY, PLEASE INDICATE PACK SIZE.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</si>
  <si>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  LOCAL PREFERRED.</t>
    </r>
  </si>
  <si>
    <r>
      <rPr>
        <b/>
        <sz val="11"/>
        <color indexed="8"/>
        <rFont val="Calibri"/>
        <family val="2"/>
      </rPr>
      <t xml:space="preserve">POTATOES SWEET, FRESH </t>
    </r>
    <r>
      <rPr>
        <sz val="11"/>
        <color indexed="8"/>
        <rFont val="Calibri"/>
        <family val="2"/>
      </rPr>
      <t>- CLEAN, FIRM SKIN, NO BRUISING. SIZE TO MEET A 4 - 4.5 OZ SERVING. BRIGHT REDISH COLOR SKIN. PACKED 100 COUNT. LOCAL PREFERRED.</t>
    </r>
  </si>
  <si>
    <r>
      <t>SPINACH, FRESH-</t>
    </r>
    <r>
      <rPr>
        <sz val="11"/>
        <color rgb="FF000000"/>
        <rFont val="Calibri"/>
        <family val="2"/>
        <scheme val="minor"/>
      </rPr>
      <t xml:space="preserve"> BAGGED, TRIPLE WASHED. 3 LB BAGS. DARK GREEN COLOR. NO STEMS. FREE FROM BROWN SPOTS AND WILT.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</si>
</sst>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34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93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top" wrapText="1"/>
    </xf>
    <xf numFmtId="0" fontId="4" fillId="0" borderId="1" xfId="3" applyFont="1" applyBorder="1" applyAlignment="1" applyProtection="1">
      <alignment horizontal="left" vertical="top" wrapText="1"/>
    </xf>
    <xf numFmtId="0" fontId="9" fillId="0" borderId="1" xfId="3" applyFont="1" applyFill="1" applyBorder="1" applyAlignment="1" applyProtection="1">
      <alignment horizontal="left" vertical="top" wrapText="1"/>
    </xf>
    <xf numFmtId="0" fontId="1" fillId="0" borderId="1" xfId="3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left" vertical="top" wrapText="1"/>
    </xf>
    <xf numFmtId="0" fontId="22" fillId="2" borderId="1" xfId="0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165" fontId="28" fillId="2" borderId="1" xfId="0" applyNumberFormat="1" applyFont="1" applyFill="1" applyBorder="1" applyAlignment="1" applyProtection="1">
      <alignment horizontal="center" vertical="center" wrapText="1"/>
    </xf>
    <xf numFmtId="165" fontId="29" fillId="2" borderId="1" xfId="0" applyNumberFormat="1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wrapText="1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0" fillId="2" borderId="0" xfId="0" applyFont="1" applyFill="1" applyAlignment="1" applyProtection="1">
      <alignment wrapText="1"/>
    </xf>
    <xf numFmtId="0" fontId="27" fillId="2" borderId="1" xfId="0" applyFont="1" applyFill="1" applyBorder="1" applyAlignment="1" applyProtection="1">
      <alignment horizontal="left" vertical="top" wrapText="1"/>
    </xf>
    <xf numFmtId="10" fontId="0" fillId="2" borderId="4" xfId="0" applyNumberFormat="1" applyFill="1" applyBorder="1" applyAlignment="1" applyProtection="1">
      <alignment horizontal="center" vertical="center" wrapText="1"/>
      <protection locked="0"/>
    </xf>
    <xf numFmtId="16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vertical="top" wrapText="1"/>
    </xf>
    <xf numFmtId="8" fontId="33" fillId="2" borderId="1" xfId="1" applyNumberFormat="1" applyFont="1" applyFill="1" applyBorder="1" applyAlignment="1" applyProtection="1">
      <alignment horizontal="center" vertical="center" wrapText="1"/>
    </xf>
    <xf numFmtId="8" fontId="0" fillId="2" borderId="1" xfId="0" applyNumberForma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 applyProtection="1">
      <alignment horizontal="center" vertical="center" wrapText="1"/>
    </xf>
    <xf numFmtId="10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9"/>
  <sheetViews>
    <sheetView tabSelected="1" zoomScale="85" zoomScaleNormal="85" zoomScalePageLayoutView="80" workbookViewId="0">
      <selection activeCell="P46" sqref="P46"/>
    </sheetView>
  </sheetViews>
  <sheetFormatPr defaultColWidth="8" defaultRowHeight="15" customHeight="1" x14ac:dyDescent="0.2"/>
  <cols>
    <col min="1" max="1" width="9.85546875" style="19" customWidth="1"/>
    <col min="2" max="2" width="11" style="67" customWidth="1"/>
    <col min="3" max="3" width="15.42578125" style="18" customWidth="1"/>
    <col min="4" max="4" width="52" style="18" customWidth="1"/>
    <col min="5" max="5" width="16.7109375" style="18" bestFit="1" customWidth="1"/>
    <col min="6" max="11" width="12.7109375" style="18" customWidth="1"/>
    <col min="12" max="12" width="18.7109375" style="18" customWidth="1"/>
    <col min="13" max="14" width="16.7109375" style="18" customWidth="1"/>
    <col min="15" max="15" width="21.42578125" style="18" customWidth="1"/>
    <col min="16" max="16" width="31.140625" style="18" customWidth="1"/>
    <col min="17" max="16384" width="8" style="18"/>
  </cols>
  <sheetData>
    <row r="1" spans="1:16" s="16" customFormat="1" ht="84" customHeight="1" thickBot="1" x14ac:dyDescent="0.3">
      <c r="A1" s="42" t="s">
        <v>9</v>
      </c>
      <c r="B1" s="66" t="s">
        <v>100</v>
      </c>
      <c r="C1" s="7" t="s">
        <v>8</v>
      </c>
      <c r="D1" s="41" t="s">
        <v>102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14</v>
      </c>
      <c r="K1" s="6" t="s">
        <v>7</v>
      </c>
      <c r="L1" s="6" t="s">
        <v>13</v>
      </c>
      <c r="M1" s="9" t="s">
        <v>16</v>
      </c>
      <c r="N1" s="6" t="s">
        <v>15</v>
      </c>
      <c r="O1" s="6" t="s">
        <v>105</v>
      </c>
      <c r="P1" s="6" t="s">
        <v>82</v>
      </c>
    </row>
    <row r="2" spans="1:16" s="16" customFormat="1" ht="63.75" customHeight="1" x14ac:dyDescent="0.25">
      <c r="A2" s="43">
        <v>1137</v>
      </c>
      <c r="B2" s="44">
        <v>16000</v>
      </c>
      <c r="C2" s="17" t="s">
        <v>6</v>
      </c>
      <c r="D2" s="45" t="s">
        <v>23</v>
      </c>
      <c r="E2" s="84"/>
      <c r="F2" s="46"/>
      <c r="G2" s="47"/>
      <c r="H2" s="48"/>
      <c r="I2" s="47"/>
      <c r="J2" s="49"/>
      <c r="K2" s="50"/>
      <c r="L2" s="83">
        <f>SUM(B2*K2)</f>
        <v>0</v>
      </c>
      <c r="M2" s="84">
        <f>SUM(J2*L2)*0.05</f>
        <v>0</v>
      </c>
      <c r="N2" s="51">
        <f>+SUM(L2-M2)</f>
        <v>0</v>
      </c>
      <c r="O2" s="48"/>
      <c r="P2" s="91"/>
    </row>
    <row r="3" spans="1:16" ht="75.75" customHeight="1" x14ac:dyDescent="0.2">
      <c r="A3" s="17">
        <v>1146</v>
      </c>
      <c r="B3" s="44">
        <v>6000</v>
      </c>
      <c r="C3" s="17" t="s">
        <v>6</v>
      </c>
      <c r="D3" s="45" t="s">
        <v>25</v>
      </c>
      <c r="E3" s="46"/>
      <c r="F3" s="46"/>
      <c r="G3" s="47"/>
      <c r="H3" s="48"/>
      <c r="I3" s="47"/>
      <c r="J3" s="49"/>
      <c r="K3" s="50"/>
      <c r="L3" s="83">
        <f>SUM(B3*K3)</f>
        <v>0</v>
      </c>
      <c r="M3" s="84">
        <f>SUM(J3*L3)*0.05</f>
        <v>0</v>
      </c>
      <c r="N3" s="51">
        <f t="shared" ref="N3:N46" si="0">+SUM(L3-M3)</f>
        <v>0</v>
      </c>
      <c r="O3" s="48"/>
      <c r="P3" s="46"/>
    </row>
    <row r="4" spans="1:16" ht="87.75" customHeight="1" x14ac:dyDescent="0.2">
      <c r="A4" s="17">
        <v>1150</v>
      </c>
      <c r="B4" s="44">
        <v>4000</v>
      </c>
      <c r="C4" s="17" t="s">
        <v>6</v>
      </c>
      <c r="D4" s="45" t="s">
        <v>109</v>
      </c>
      <c r="E4" s="46"/>
      <c r="F4" s="46"/>
      <c r="G4" s="47"/>
      <c r="H4" s="48"/>
      <c r="I4" s="47"/>
      <c r="J4" s="49"/>
      <c r="K4" s="50"/>
      <c r="L4" s="83">
        <f>SUM(B4*K4)</f>
        <v>0</v>
      </c>
      <c r="M4" s="84">
        <f t="shared" ref="M4:M46" si="1">SUM(J4*L4)*0.05</f>
        <v>0</v>
      </c>
      <c r="N4" s="51">
        <f t="shared" si="0"/>
        <v>0</v>
      </c>
      <c r="O4" s="48"/>
      <c r="P4" s="46"/>
    </row>
    <row r="5" spans="1:16" ht="77.25" customHeight="1" x14ac:dyDescent="0.2">
      <c r="A5" s="17">
        <v>1154</v>
      </c>
      <c r="B5" s="44">
        <v>9000</v>
      </c>
      <c r="C5" s="17" t="s">
        <v>6</v>
      </c>
      <c r="D5" s="45" t="s">
        <v>106</v>
      </c>
      <c r="E5" s="46"/>
      <c r="F5" s="46"/>
      <c r="G5" s="47"/>
      <c r="H5" s="48"/>
      <c r="I5" s="47"/>
      <c r="J5" s="49"/>
      <c r="K5" s="50"/>
      <c r="L5" s="83">
        <f>SUM(B5*K5)</f>
        <v>0</v>
      </c>
      <c r="M5" s="84">
        <f t="shared" si="1"/>
        <v>0</v>
      </c>
      <c r="N5" s="51">
        <f t="shared" si="0"/>
        <v>0</v>
      </c>
      <c r="O5" s="48"/>
      <c r="P5" s="46"/>
    </row>
    <row r="6" spans="1:16" ht="73.5" customHeight="1" x14ac:dyDescent="0.2">
      <c r="A6" s="17">
        <v>1156</v>
      </c>
      <c r="B6" s="44">
        <v>600</v>
      </c>
      <c r="C6" s="17" t="s">
        <v>10</v>
      </c>
      <c r="D6" s="54" t="s">
        <v>88</v>
      </c>
      <c r="E6" s="46"/>
      <c r="F6" s="46"/>
      <c r="G6" s="46"/>
      <c r="H6" s="48"/>
      <c r="I6" s="46"/>
      <c r="J6" s="49"/>
      <c r="K6" s="50"/>
      <c r="L6" s="83">
        <f>SUM(B6*K6)</f>
        <v>0</v>
      </c>
      <c r="M6" s="84">
        <f t="shared" si="1"/>
        <v>0</v>
      </c>
      <c r="N6" s="51">
        <f>+SUM(L6-M6)</f>
        <v>0</v>
      </c>
      <c r="O6" s="48"/>
      <c r="P6" s="46"/>
    </row>
    <row r="7" spans="1:16" ht="48.75" customHeight="1" x14ac:dyDescent="0.2">
      <c r="A7" s="17">
        <v>1158</v>
      </c>
      <c r="B7" s="44">
        <v>14000</v>
      </c>
      <c r="C7" s="17" t="s">
        <v>6</v>
      </c>
      <c r="D7" s="54" t="s">
        <v>90</v>
      </c>
      <c r="E7" s="46"/>
      <c r="F7" s="46"/>
      <c r="G7" s="46"/>
      <c r="H7" s="48"/>
      <c r="I7" s="47"/>
      <c r="J7" s="49"/>
      <c r="K7" s="50"/>
      <c r="L7" s="83">
        <f t="shared" ref="L7:L46" si="2">SUM(B7*K7)</f>
        <v>0</v>
      </c>
      <c r="M7" s="84">
        <f t="shared" si="1"/>
        <v>0</v>
      </c>
      <c r="N7" s="51">
        <f t="shared" si="0"/>
        <v>0</v>
      </c>
      <c r="O7" s="48"/>
      <c r="P7" s="46"/>
    </row>
    <row r="8" spans="1:16" ht="55.5" customHeight="1" x14ac:dyDescent="0.2">
      <c r="A8" s="17">
        <v>1166</v>
      </c>
      <c r="B8" s="44">
        <v>7000</v>
      </c>
      <c r="C8" s="17" t="s">
        <v>6</v>
      </c>
      <c r="D8" s="54" t="s">
        <v>30</v>
      </c>
      <c r="E8" s="46"/>
      <c r="F8" s="46"/>
      <c r="G8" s="46"/>
      <c r="H8" s="48"/>
      <c r="I8" s="46"/>
      <c r="J8" s="49"/>
      <c r="K8" s="50"/>
      <c r="L8" s="83">
        <f t="shared" si="2"/>
        <v>0</v>
      </c>
      <c r="M8" s="84">
        <f t="shared" si="1"/>
        <v>0</v>
      </c>
      <c r="N8" s="51">
        <f t="shared" si="0"/>
        <v>0</v>
      </c>
      <c r="O8" s="48"/>
      <c r="P8" s="92"/>
    </row>
    <row r="9" spans="1:16" ht="69.75" customHeight="1" x14ac:dyDescent="0.2">
      <c r="A9" s="17">
        <v>1427</v>
      </c>
      <c r="B9" s="44">
        <v>400</v>
      </c>
      <c r="C9" s="17" t="s">
        <v>6</v>
      </c>
      <c r="D9" s="45" t="s">
        <v>103</v>
      </c>
      <c r="E9" s="46"/>
      <c r="F9" s="46"/>
      <c r="G9" s="46"/>
      <c r="H9" s="48"/>
      <c r="I9" s="46"/>
      <c r="J9" s="49"/>
      <c r="K9" s="50"/>
      <c r="L9" s="83">
        <f t="shared" si="2"/>
        <v>0</v>
      </c>
      <c r="M9" s="84">
        <f t="shared" si="1"/>
        <v>0</v>
      </c>
      <c r="N9" s="51">
        <f t="shared" si="0"/>
        <v>0</v>
      </c>
      <c r="O9" s="48"/>
      <c r="P9" s="92"/>
    </row>
    <row r="10" spans="1:16" ht="69.75" customHeight="1" x14ac:dyDescent="0.2">
      <c r="A10" s="17">
        <v>1428</v>
      </c>
      <c r="B10" s="44">
        <v>5000</v>
      </c>
      <c r="C10" s="17" t="s">
        <v>10</v>
      </c>
      <c r="D10" s="54" t="s">
        <v>107</v>
      </c>
      <c r="E10" s="46"/>
      <c r="F10" s="46"/>
      <c r="G10" s="46"/>
      <c r="H10" s="46"/>
      <c r="I10" s="46"/>
      <c r="J10" s="49"/>
      <c r="K10" s="50"/>
      <c r="L10" s="83">
        <f t="shared" si="2"/>
        <v>0</v>
      </c>
      <c r="M10" s="84">
        <f t="shared" si="1"/>
        <v>0</v>
      </c>
      <c r="N10" s="51">
        <f t="shared" si="0"/>
        <v>0</v>
      </c>
      <c r="O10" s="46"/>
      <c r="P10" s="92"/>
    </row>
    <row r="11" spans="1:16" ht="84.75" customHeight="1" x14ac:dyDescent="0.2">
      <c r="A11" s="17">
        <v>1430</v>
      </c>
      <c r="B11" s="44">
        <v>3800</v>
      </c>
      <c r="C11" s="5" t="s">
        <v>18</v>
      </c>
      <c r="D11" s="35" t="s">
        <v>108</v>
      </c>
      <c r="E11" s="46"/>
      <c r="F11" s="46"/>
      <c r="G11" s="46"/>
      <c r="H11" s="46"/>
      <c r="I11" s="46"/>
      <c r="J11" s="49"/>
      <c r="K11" s="50"/>
      <c r="L11" s="83">
        <f t="shared" si="2"/>
        <v>0</v>
      </c>
      <c r="M11" s="84">
        <f t="shared" si="1"/>
        <v>0</v>
      </c>
      <c r="N11" s="51">
        <f t="shared" si="0"/>
        <v>0</v>
      </c>
      <c r="O11" s="46"/>
      <c r="P11" s="92"/>
    </row>
    <row r="12" spans="1:16" ht="63" customHeight="1" x14ac:dyDescent="0.2">
      <c r="A12" s="55">
        <v>1436</v>
      </c>
      <c r="B12" s="44">
        <v>8500</v>
      </c>
      <c r="C12" s="17" t="s">
        <v>6</v>
      </c>
      <c r="D12" s="56" t="s">
        <v>53</v>
      </c>
      <c r="E12" s="46"/>
      <c r="F12" s="46"/>
      <c r="G12" s="46"/>
      <c r="H12" s="48"/>
      <c r="I12" s="46"/>
      <c r="J12" s="49"/>
      <c r="K12" s="50"/>
      <c r="L12" s="83">
        <f t="shared" si="2"/>
        <v>0</v>
      </c>
      <c r="M12" s="84">
        <f t="shared" si="1"/>
        <v>0</v>
      </c>
      <c r="N12" s="51">
        <f t="shared" si="0"/>
        <v>0</v>
      </c>
      <c r="O12" s="48"/>
      <c r="P12" s="92"/>
    </row>
    <row r="13" spans="1:16" ht="69.75" customHeight="1" x14ac:dyDescent="0.2">
      <c r="A13" s="17">
        <v>1438</v>
      </c>
      <c r="B13" s="44">
        <v>3600</v>
      </c>
      <c r="C13" s="17" t="s">
        <v>10</v>
      </c>
      <c r="D13" s="24" t="s">
        <v>21</v>
      </c>
      <c r="E13" s="46"/>
      <c r="F13" s="46"/>
      <c r="G13" s="46"/>
      <c r="H13" s="46"/>
      <c r="I13" s="46"/>
      <c r="J13" s="49"/>
      <c r="K13" s="50"/>
      <c r="L13" s="83">
        <f t="shared" si="2"/>
        <v>0</v>
      </c>
      <c r="M13" s="84">
        <f t="shared" si="1"/>
        <v>0</v>
      </c>
      <c r="N13" s="51">
        <f t="shared" si="0"/>
        <v>0</v>
      </c>
      <c r="O13" s="46"/>
      <c r="P13" s="92"/>
    </row>
    <row r="14" spans="1:16" ht="57.75" customHeight="1" x14ac:dyDescent="0.2">
      <c r="A14" s="17">
        <v>1442</v>
      </c>
      <c r="B14" s="44">
        <v>3600</v>
      </c>
      <c r="C14" s="17" t="s">
        <v>10</v>
      </c>
      <c r="D14" s="45" t="s">
        <v>32</v>
      </c>
      <c r="E14" s="46"/>
      <c r="F14" s="46"/>
      <c r="G14" s="46"/>
      <c r="H14" s="46"/>
      <c r="I14" s="46"/>
      <c r="J14" s="49"/>
      <c r="K14" s="50"/>
      <c r="L14" s="83">
        <f t="shared" si="2"/>
        <v>0</v>
      </c>
      <c r="M14" s="84">
        <f t="shared" si="1"/>
        <v>0</v>
      </c>
      <c r="N14" s="51">
        <f t="shared" si="0"/>
        <v>0</v>
      </c>
      <c r="O14" s="46"/>
      <c r="P14" s="92"/>
    </row>
    <row r="15" spans="1:16" ht="76.5" customHeight="1" x14ac:dyDescent="0.2">
      <c r="A15" s="17">
        <v>1446</v>
      </c>
      <c r="B15" s="44">
        <v>7800</v>
      </c>
      <c r="C15" s="17" t="s">
        <v>6</v>
      </c>
      <c r="D15" s="77" t="s">
        <v>94</v>
      </c>
      <c r="E15" s="46"/>
      <c r="F15" s="46"/>
      <c r="G15" s="46"/>
      <c r="H15" s="46"/>
      <c r="I15" s="46"/>
      <c r="J15" s="49"/>
      <c r="K15" s="50"/>
      <c r="L15" s="83">
        <f t="shared" si="2"/>
        <v>0</v>
      </c>
      <c r="M15" s="84">
        <f t="shared" si="1"/>
        <v>0</v>
      </c>
      <c r="N15" s="51">
        <f t="shared" si="0"/>
        <v>0</v>
      </c>
      <c r="O15" s="46"/>
      <c r="P15" s="92"/>
    </row>
    <row r="16" spans="1:16" ht="62.25" customHeight="1" x14ac:dyDescent="0.2">
      <c r="A16" s="17">
        <v>1449</v>
      </c>
      <c r="B16" s="44">
        <v>4200</v>
      </c>
      <c r="C16" s="5" t="s">
        <v>6</v>
      </c>
      <c r="D16" s="52" t="s">
        <v>81</v>
      </c>
      <c r="E16" s="46"/>
      <c r="F16" s="46"/>
      <c r="G16" s="46"/>
      <c r="H16" s="46"/>
      <c r="I16" s="46"/>
      <c r="J16" s="49"/>
      <c r="K16" s="50"/>
      <c r="L16" s="83">
        <f t="shared" si="2"/>
        <v>0</v>
      </c>
      <c r="M16" s="84">
        <f t="shared" si="1"/>
        <v>0</v>
      </c>
      <c r="N16" s="51">
        <f t="shared" si="0"/>
        <v>0</v>
      </c>
      <c r="O16" s="46"/>
      <c r="P16" s="92"/>
    </row>
    <row r="17" spans="1:16" ht="62.25" customHeight="1" x14ac:dyDescent="0.2">
      <c r="A17" s="17">
        <v>1451</v>
      </c>
      <c r="B17" s="44">
        <v>7000</v>
      </c>
      <c r="C17" s="17" t="s">
        <v>10</v>
      </c>
      <c r="D17" s="54" t="s">
        <v>110</v>
      </c>
      <c r="E17" s="46"/>
      <c r="F17" s="46"/>
      <c r="G17" s="46"/>
      <c r="H17" s="46"/>
      <c r="I17" s="46"/>
      <c r="J17" s="49"/>
      <c r="K17" s="50"/>
      <c r="L17" s="83">
        <f t="shared" si="2"/>
        <v>0</v>
      </c>
      <c r="M17" s="84">
        <f t="shared" si="1"/>
        <v>0</v>
      </c>
      <c r="N17" s="51">
        <f t="shared" si="0"/>
        <v>0</v>
      </c>
      <c r="O17" s="46"/>
      <c r="P17" s="92"/>
    </row>
    <row r="18" spans="1:16" ht="65.25" customHeight="1" x14ac:dyDescent="0.2">
      <c r="A18" s="17">
        <v>1455</v>
      </c>
      <c r="B18" s="44">
        <v>3600</v>
      </c>
      <c r="C18" s="17" t="s">
        <v>6</v>
      </c>
      <c r="D18" s="54" t="s">
        <v>114</v>
      </c>
      <c r="E18" s="46"/>
      <c r="F18" s="46"/>
      <c r="G18" s="46"/>
      <c r="H18" s="46"/>
      <c r="I18" s="46"/>
      <c r="J18" s="49"/>
      <c r="K18" s="50"/>
      <c r="L18" s="83">
        <f t="shared" si="2"/>
        <v>0</v>
      </c>
      <c r="M18" s="84">
        <f t="shared" si="1"/>
        <v>0</v>
      </c>
      <c r="N18" s="51">
        <f t="shared" si="0"/>
        <v>0</v>
      </c>
      <c r="O18" s="46"/>
      <c r="P18" s="92"/>
    </row>
    <row r="19" spans="1:16" ht="65.25" customHeight="1" x14ac:dyDescent="0.2">
      <c r="A19" s="17">
        <v>1458</v>
      </c>
      <c r="B19" s="44">
        <v>900</v>
      </c>
      <c r="C19" s="17" t="s">
        <v>6</v>
      </c>
      <c r="D19" s="54" t="s">
        <v>111</v>
      </c>
      <c r="E19" s="46"/>
      <c r="F19" s="46"/>
      <c r="G19" s="46"/>
      <c r="H19" s="48"/>
      <c r="I19" s="46"/>
      <c r="J19" s="49"/>
      <c r="K19" s="50"/>
      <c r="L19" s="83">
        <f t="shared" si="2"/>
        <v>0</v>
      </c>
      <c r="M19" s="84">
        <f t="shared" si="1"/>
        <v>0</v>
      </c>
      <c r="N19" s="51">
        <f t="shared" si="0"/>
        <v>0</v>
      </c>
      <c r="O19" s="48"/>
      <c r="P19" s="92"/>
    </row>
    <row r="20" spans="1:16" ht="60.75" customHeight="1" x14ac:dyDescent="0.2">
      <c r="A20" s="17">
        <v>1464</v>
      </c>
      <c r="B20" s="44">
        <v>700</v>
      </c>
      <c r="C20" s="17" t="s">
        <v>10</v>
      </c>
      <c r="D20" s="45" t="s">
        <v>39</v>
      </c>
      <c r="E20" s="46"/>
      <c r="F20" s="46"/>
      <c r="G20" s="46"/>
      <c r="H20" s="48"/>
      <c r="I20" s="46"/>
      <c r="J20" s="49"/>
      <c r="K20" s="50"/>
      <c r="L20" s="83">
        <f t="shared" si="2"/>
        <v>0</v>
      </c>
      <c r="M20" s="84">
        <f t="shared" si="1"/>
        <v>0</v>
      </c>
      <c r="N20" s="51">
        <f t="shared" si="0"/>
        <v>0</v>
      </c>
      <c r="O20" s="48"/>
      <c r="P20" s="92"/>
    </row>
    <row r="21" spans="1:16" ht="61.5" customHeight="1" x14ac:dyDescent="0.2">
      <c r="A21" s="17">
        <v>1465</v>
      </c>
      <c r="B21" s="44">
        <v>850</v>
      </c>
      <c r="C21" s="17" t="s">
        <v>10</v>
      </c>
      <c r="D21" s="45" t="s">
        <v>40</v>
      </c>
      <c r="E21" s="46"/>
      <c r="F21" s="46"/>
      <c r="G21" s="46"/>
      <c r="H21" s="48"/>
      <c r="I21" s="46"/>
      <c r="J21" s="49"/>
      <c r="K21" s="50"/>
      <c r="L21" s="83">
        <f t="shared" si="2"/>
        <v>0</v>
      </c>
      <c r="M21" s="84">
        <f t="shared" si="1"/>
        <v>0</v>
      </c>
      <c r="N21" s="51">
        <f t="shared" si="0"/>
        <v>0</v>
      </c>
      <c r="O21" s="48"/>
      <c r="P21" s="92"/>
    </row>
    <row r="22" spans="1:16" ht="73.5" customHeight="1" x14ac:dyDescent="0.2">
      <c r="A22" s="17">
        <v>1472</v>
      </c>
      <c r="B22" s="44">
        <v>2000</v>
      </c>
      <c r="C22" s="5" t="s">
        <v>6</v>
      </c>
      <c r="D22" s="82" t="s">
        <v>99</v>
      </c>
      <c r="E22" s="46"/>
      <c r="F22" s="46"/>
      <c r="G22" s="46"/>
      <c r="H22" s="48"/>
      <c r="I22" s="46"/>
      <c r="J22" s="49"/>
      <c r="K22" s="50"/>
      <c r="L22" s="83">
        <f t="shared" si="2"/>
        <v>0</v>
      </c>
      <c r="M22" s="84">
        <f t="shared" si="1"/>
        <v>0</v>
      </c>
      <c r="N22" s="51">
        <f t="shared" si="0"/>
        <v>0</v>
      </c>
      <c r="O22" s="48"/>
      <c r="P22" s="92"/>
    </row>
    <row r="23" spans="1:16" ht="80.25" customHeight="1" x14ac:dyDescent="0.2">
      <c r="A23" s="57">
        <v>1478</v>
      </c>
      <c r="B23" s="44">
        <v>900</v>
      </c>
      <c r="C23" s="58" t="s">
        <v>6</v>
      </c>
      <c r="D23" s="59" t="s">
        <v>84</v>
      </c>
      <c r="E23" s="46"/>
      <c r="F23" s="46"/>
      <c r="G23" s="46"/>
      <c r="H23" s="48"/>
      <c r="I23" s="46"/>
      <c r="J23" s="49"/>
      <c r="K23" s="50"/>
      <c r="L23" s="83">
        <f t="shared" si="2"/>
        <v>0</v>
      </c>
      <c r="M23" s="84">
        <f t="shared" si="1"/>
        <v>0</v>
      </c>
      <c r="N23" s="51">
        <f t="shared" si="0"/>
        <v>0</v>
      </c>
      <c r="O23" s="48"/>
      <c r="P23" s="92"/>
    </row>
    <row r="24" spans="1:16" ht="80.25" customHeight="1" x14ac:dyDescent="0.2">
      <c r="A24" s="57">
        <v>1481</v>
      </c>
      <c r="B24" s="44">
        <v>800</v>
      </c>
      <c r="C24" s="58" t="s">
        <v>6</v>
      </c>
      <c r="D24" s="59" t="s">
        <v>112</v>
      </c>
      <c r="E24" s="46"/>
      <c r="F24" s="46"/>
      <c r="G24" s="46"/>
      <c r="H24" s="48"/>
      <c r="I24" s="46"/>
      <c r="J24" s="49"/>
      <c r="K24" s="50"/>
      <c r="L24" s="83">
        <f t="shared" si="2"/>
        <v>0</v>
      </c>
      <c r="M24" s="84">
        <f t="shared" si="1"/>
        <v>0</v>
      </c>
      <c r="N24" s="51">
        <f t="shared" si="0"/>
        <v>0</v>
      </c>
      <c r="O24" s="48"/>
      <c r="P24" s="92"/>
    </row>
    <row r="25" spans="1:16" ht="64.5" customHeight="1" x14ac:dyDescent="0.2">
      <c r="A25" s="57">
        <v>1482</v>
      </c>
      <c r="B25" s="44">
        <v>700</v>
      </c>
      <c r="C25" s="58" t="s">
        <v>10</v>
      </c>
      <c r="D25" s="79" t="s">
        <v>113</v>
      </c>
      <c r="E25" s="46"/>
      <c r="F25" s="46"/>
      <c r="G25" s="46"/>
      <c r="H25" s="48"/>
      <c r="I25" s="46"/>
      <c r="J25" s="49"/>
      <c r="K25" s="50"/>
      <c r="L25" s="83">
        <f t="shared" si="2"/>
        <v>0</v>
      </c>
      <c r="M25" s="84">
        <f t="shared" si="1"/>
        <v>0</v>
      </c>
      <c r="N25" s="51">
        <f t="shared" si="0"/>
        <v>0</v>
      </c>
      <c r="O25" s="48"/>
      <c r="P25" s="92"/>
    </row>
    <row r="26" spans="1:16" ht="66" customHeight="1" x14ac:dyDescent="0.2">
      <c r="A26" s="17">
        <v>1483</v>
      </c>
      <c r="B26" s="44">
        <v>4000</v>
      </c>
      <c r="C26" s="5" t="s">
        <v>10</v>
      </c>
      <c r="D26" s="85" t="s">
        <v>121</v>
      </c>
      <c r="E26" s="46"/>
      <c r="F26" s="46"/>
      <c r="G26" s="46"/>
      <c r="H26" s="48"/>
      <c r="I26" s="46"/>
      <c r="J26" s="49"/>
      <c r="K26" s="50"/>
      <c r="L26" s="83">
        <f t="shared" si="2"/>
        <v>0</v>
      </c>
      <c r="M26" s="84">
        <f t="shared" si="1"/>
        <v>0</v>
      </c>
      <c r="N26" s="51">
        <f t="shared" si="0"/>
        <v>0</v>
      </c>
      <c r="O26" s="48"/>
      <c r="P26" s="92"/>
    </row>
    <row r="27" spans="1:16" ht="45" customHeight="1" x14ac:dyDescent="0.2">
      <c r="A27" s="17">
        <v>1484</v>
      </c>
      <c r="B27" s="44">
        <v>1200</v>
      </c>
      <c r="C27" s="17" t="s">
        <v>10</v>
      </c>
      <c r="D27" s="60" t="s">
        <v>83</v>
      </c>
      <c r="E27" s="46"/>
      <c r="F27" s="46"/>
      <c r="G27" s="47"/>
      <c r="H27" s="48"/>
      <c r="I27" s="47"/>
      <c r="J27" s="49"/>
      <c r="K27" s="50"/>
      <c r="L27" s="83">
        <f t="shared" si="2"/>
        <v>0</v>
      </c>
      <c r="M27" s="84">
        <f t="shared" si="1"/>
        <v>0</v>
      </c>
      <c r="N27" s="51">
        <f t="shared" si="0"/>
        <v>0</v>
      </c>
      <c r="O27" s="48"/>
      <c r="P27" s="92"/>
    </row>
    <row r="28" spans="1:16" ht="69.75" customHeight="1" x14ac:dyDescent="0.2">
      <c r="A28" s="17">
        <v>1485</v>
      </c>
      <c r="B28" s="44">
        <v>1200</v>
      </c>
      <c r="C28" s="17" t="s">
        <v>6</v>
      </c>
      <c r="D28" s="60" t="s">
        <v>115</v>
      </c>
      <c r="E28" s="46"/>
      <c r="F28" s="46"/>
      <c r="G28" s="47"/>
      <c r="H28" s="48"/>
      <c r="I28" s="47"/>
      <c r="J28" s="49"/>
      <c r="K28" s="50"/>
      <c r="L28" s="83">
        <f t="shared" si="2"/>
        <v>0</v>
      </c>
      <c r="M28" s="84">
        <f t="shared" si="1"/>
        <v>0</v>
      </c>
      <c r="N28" s="51">
        <f t="shared" si="0"/>
        <v>0</v>
      </c>
      <c r="O28" s="48"/>
      <c r="P28" s="92"/>
    </row>
    <row r="29" spans="1:16" ht="66" customHeight="1" x14ac:dyDescent="0.2">
      <c r="A29" s="17">
        <v>1486</v>
      </c>
      <c r="B29" s="44">
        <v>1200</v>
      </c>
      <c r="C29" s="17" t="s">
        <v>6</v>
      </c>
      <c r="D29" s="60" t="s">
        <v>116</v>
      </c>
      <c r="E29" s="46"/>
      <c r="F29" s="46"/>
      <c r="G29" s="47"/>
      <c r="H29" s="48"/>
      <c r="I29" s="47"/>
      <c r="J29" s="49"/>
      <c r="K29" s="50"/>
      <c r="L29" s="83">
        <f t="shared" si="2"/>
        <v>0</v>
      </c>
      <c r="M29" s="84">
        <f t="shared" si="1"/>
        <v>0</v>
      </c>
      <c r="N29" s="51">
        <f t="shared" si="0"/>
        <v>0</v>
      </c>
      <c r="O29" s="48"/>
      <c r="P29" s="92"/>
    </row>
    <row r="30" spans="1:16" ht="75" customHeight="1" x14ac:dyDescent="0.2">
      <c r="A30" s="20">
        <v>1487</v>
      </c>
      <c r="B30" s="68">
        <v>2000</v>
      </c>
      <c r="C30" s="17" t="s">
        <v>6</v>
      </c>
      <c r="D30" s="54" t="s">
        <v>117</v>
      </c>
      <c r="E30" s="46"/>
      <c r="F30" s="46"/>
      <c r="G30" s="46"/>
      <c r="H30" s="48"/>
      <c r="I30" s="46"/>
      <c r="J30" s="49"/>
      <c r="K30" s="50"/>
      <c r="L30" s="83">
        <f t="shared" si="2"/>
        <v>0</v>
      </c>
      <c r="M30" s="84">
        <f t="shared" si="1"/>
        <v>0</v>
      </c>
      <c r="N30" s="51">
        <f t="shared" si="0"/>
        <v>0</v>
      </c>
      <c r="O30" s="48"/>
      <c r="P30" s="92"/>
    </row>
    <row r="31" spans="1:16" ht="72" customHeight="1" x14ac:dyDescent="0.2">
      <c r="A31" s="17">
        <v>1488</v>
      </c>
      <c r="B31" s="44">
        <v>8000</v>
      </c>
      <c r="C31" s="17" t="s">
        <v>6</v>
      </c>
      <c r="D31" s="54" t="s">
        <v>101</v>
      </c>
      <c r="E31" s="46"/>
      <c r="F31" s="46"/>
      <c r="G31" s="46"/>
      <c r="H31" s="48"/>
      <c r="I31" s="46"/>
      <c r="J31" s="49"/>
      <c r="K31" s="50"/>
      <c r="L31" s="83">
        <f t="shared" si="2"/>
        <v>0</v>
      </c>
      <c r="M31" s="84">
        <f t="shared" si="1"/>
        <v>0</v>
      </c>
      <c r="N31" s="51">
        <f t="shared" si="0"/>
        <v>0</v>
      </c>
      <c r="O31" s="48"/>
      <c r="P31" s="92"/>
    </row>
    <row r="32" spans="1:16" ht="101.25" customHeight="1" x14ac:dyDescent="0.2">
      <c r="A32" s="17">
        <v>1496</v>
      </c>
      <c r="B32" s="44">
        <v>1000</v>
      </c>
      <c r="C32" s="17" t="s">
        <v>10</v>
      </c>
      <c r="D32" s="45" t="s">
        <v>118</v>
      </c>
      <c r="E32" s="46"/>
      <c r="F32" s="46"/>
      <c r="G32" s="46"/>
      <c r="H32" s="48"/>
      <c r="I32" s="46"/>
      <c r="J32" s="49"/>
      <c r="K32" s="50"/>
      <c r="L32" s="83">
        <f t="shared" si="2"/>
        <v>0</v>
      </c>
      <c r="M32" s="84">
        <f t="shared" si="1"/>
        <v>0</v>
      </c>
      <c r="N32" s="51">
        <f t="shared" si="0"/>
        <v>0</v>
      </c>
      <c r="O32" s="48"/>
      <c r="P32" s="92"/>
    </row>
    <row r="33" spans="1:16" ht="111" customHeight="1" x14ac:dyDescent="0.2">
      <c r="A33" s="17">
        <v>1550</v>
      </c>
      <c r="B33" s="44">
        <v>3500</v>
      </c>
      <c r="C33" s="17" t="s">
        <v>6</v>
      </c>
      <c r="D33" s="45" t="s">
        <v>104</v>
      </c>
      <c r="E33" s="46"/>
      <c r="F33" s="46"/>
      <c r="G33" s="46"/>
      <c r="H33" s="48"/>
      <c r="I33" s="46"/>
      <c r="J33" s="49"/>
      <c r="K33" s="50"/>
      <c r="L33" s="83">
        <f t="shared" si="2"/>
        <v>0</v>
      </c>
      <c r="M33" s="84">
        <f t="shared" si="1"/>
        <v>0</v>
      </c>
      <c r="N33" s="51">
        <f t="shared" si="0"/>
        <v>0</v>
      </c>
      <c r="O33" s="48"/>
      <c r="P33" s="92"/>
    </row>
    <row r="34" spans="1:16" ht="76.5" customHeight="1" x14ac:dyDescent="0.2">
      <c r="A34" s="17">
        <v>1551</v>
      </c>
      <c r="B34" s="44">
        <v>1400</v>
      </c>
      <c r="C34" s="58" t="s">
        <v>6</v>
      </c>
      <c r="D34" s="59" t="s">
        <v>85</v>
      </c>
      <c r="E34" s="46"/>
      <c r="F34" s="46"/>
      <c r="G34" s="46"/>
      <c r="H34" s="48"/>
      <c r="I34" s="46"/>
      <c r="J34" s="49"/>
      <c r="K34" s="50"/>
      <c r="L34" s="83">
        <f t="shared" si="2"/>
        <v>0</v>
      </c>
      <c r="M34" s="84">
        <f t="shared" si="1"/>
        <v>0</v>
      </c>
      <c r="N34" s="51">
        <f t="shared" si="0"/>
        <v>0</v>
      </c>
      <c r="O34" s="48"/>
      <c r="P34" s="92"/>
    </row>
    <row r="35" spans="1:16" ht="124.5" customHeight="1" x14ac:dyDescent="0.2">
      <c r="A35" s="17">
        <v>1597</v>
      </c>
      <c r="B35" s="44">
        <v>6000</v>
      </c>
      <c r="C35" s="17" t="s">
        <v>10</v>
      </c>
      <c r="D35" s="61" t="s">
        <v>98</v>
      </c>
      <c r="E35" s="46"/>
      <c r="F35" s="46"/>
      <c r="G35" s="46"/>
      <c r="H35" s="46"/>
      <c r="I35" s="46"/>
      <c r="J35" s="49"/>
      <c r="K35" s="50"/>
      <c r="L35" s="83">
        <f t="shared" si="2"/>
        <v>0</v>
      </c>
      <c r="M35" s="84">
        <f t="shared" si="1"/>
        <v>0</v>
      </c>
      <c r="N35" s="51">
        <f t="shared" si="0"/>
        <v>0</v>
      </c>
      <c r="O35" s="46"/>
      <c r="P35" s="92"/>
    </row>
    <row r="36" spans="1:16" ht="61.5" customHeight="1" x14ac:dyDescent="0.2">
      <c r="A36" s="17">
        <v>1643</v>
      </c>
      <c r="B36" s="44">
        <v>3000</v>
      </c>
      <c r="C36" s="17" t="s">
        <v>6</v>
      </c>
      <c r="D36" s="45" t="s">
        <v>37</v>
      </c>
      <c r="E36" s="46"/>
      <c r="F36" s="46"/>
      <c r="G36" s="46"/>
      <c r="H36" s="48"/>
      <c r="I36" s="46"/>
      <c r="J36" s="49"/>
      <c r="K36" s="50"/>
      <c r="L36" s="83">
        <f t="shared" si="2"/>
        <v>0</v>
      </c>
      <c r="M36" s="84">
        <f t="shared" si="1"/>
        <v>0</v>
      </c>
      <c r="N36" s="51">
        <f t="shared" si="0"/>
        <v>0</v>
      </c>
      <c r="O36" s="48"/>
      <c r="P36" s="92"/>
    </row>
    <row r="37" spans="1:16" ht="90.75" customHeight="1" x14ac:dyDescent="0.2">
      <c r="A37" s="17">
        <v>1644</v>
      </c>
      <c r="B37" s="86">
        <v>3500</v>
      </c>
      <c r="C37" s="17" t="s">
        <v>6</v>
      </c>
      <c r="D37" s="54" t="s">
        <v>120</v>
      </c>
      <c r="E37" s="46"/>
      <c r="F37" s="46"/>
      <c r="G37" s="46"/>
      <c r="H37" s="48"/>
      <c r="I37" s="46"/>
      <c r="J37" s="49"/>
      <c r="K37" s="50"/>
      <c r="L37" s="83">
        <f t="shared" si="2"/>
        <v>0</v>
      </c>
      <c r="M37" s="84">
        <f t="shared" si="1"/>
        <v>0</v>
      </c>
      <c r="N37" s="51">
        <f t="shared" si="0"/>
        <v>0</v>
      </c>
      <c r="O37" s="48"/>
      <c r="P37" s="92"/>
    </row>
    <row r="38" spans="1:16" ht="59.25" customHeight="1" x14ac:dyDescent="0.2">
      <c r="A38" s="17">
        <v>1693</v>
      </c>
      <c r="B38" s="44">
        <v>5000</v>
      </c>
      <c r="C38" s="5" t="s">
        <v>10</v>
      </c>
      <c r="D38" s="62" t="s">
        <v>96</v>
      </c>
      <c r="E38" s="46"/>
      <c r="F38" s="46"/>
      <c r="G38" s="46"/>
      <c r="H38" s="46"/>
      <c r="I38" s="46"/>
      <c r="J38" s="49"/>
      <c r="K38" s="50"/>
      <c r="L38" s="83">
        <f t="shared" si="2"/>
        <v>0</v>
      </c>
      <c r="M38" s="84">
        <f t="shared" si="1"/>
        <v>0</v>
      </c>
      <c r="N38" s="51">
        <f t="shared" si="0"/>
        <v>0</v>
      </c>
      <c r="O38" s="46"/>
      <c r="P38" s="92"/>
    </row>
    <row r="39" spans="1:16" ht="99.75" customHeight="1" x14ac:dyDescent="0.2">
      <c r="A39" s="69">
        <v>1702</v>
      </c>
      <c r="B39" s="70">
        <v>4000</v>
      </c>
      <c r="C39" s="69" t="s">
        <v>6</v>
      </c>
      <c r="D39" s="71" t="s">
        <v>97</v>
      </c>
      <c r="E39" s="46"/>
      <c r="F39" s="46"/>
      <c r="G39" s="46"/>
      <c r="H39" s="46"/>
      <c r="I39" s="46"/>
      <c r="J39" s="49"/>
      <c r="K39" s="50"/>
      <c r="L39" s="83">
        <f t="shared" si="2"/>
        <v>0</v>
      </c>
      <c r="M39" s="84">
        <f t="shared" si="1"/>
        <v>0</v>
      </c>
      <c r="N39" s="51">
        <f t="shared" si="0"/>
        <v>0</v>
      </c>
      <c r="O39" s="46"/>
      <c r="P39" s="92"/>
    </row>
    <row r="40" spans="1:16" ht="67.5" customHeight="1" x14ac:dyDescent="0.2">
      <c r="A40" s="74">
        <v>1708</v>
      </c>
      <c r="B40" s="12">
        <v>4500</v>
      </c>
      <c r="C40" s="74" t="s">
        <v>91</v>
      </c>
      <c r="D40" s="75" t="s">
        <v>92</v>
      </c>
      <c r="E40" s="46"/>
      <c r="F40" s="46"/>
      <c r="G40" s="46"/>
      <c r="H40" s="48"/>
      <c r="I40" s="46"/>
      <c r="J40" s="49"/>
      <c r="K40" s="50"/>
      <c r="L40" s="83">
        <f t="shared" si="2"/>
        <v>0</v>
      </c>
      <c r="M40" s="84">
        <f t="shared" si="1"/>
        <v>0</v>
      </c>
      <c r="N40" s="51">
        <f t="shared" si="0"/>
        <v>0</v>
      </c>
      <c r="O40" s="48"/>
      <c r="P40" s="92"/>
    </row>
    <row r="41" spans="1:16" ht="63.75" customHeight="1" x14ac:dyDescent="0.2">
      <c r="A41" s="43">
        <v>1709</v>
      </c>
      <c r="B41" s="72">
        <v>18000</v>
      </c>
      <c r="C41" s="43" t="s">
        <v>6</v>
      </c>
      <c r="D41" s="73" t="s">
        <v>22</v>
      </c>
      <c r="E41" s="46"/>
      <c r="F41" s="46"/>
      <c r="G41" s="47"/>
      <c r="H41" s="48"/>
      <c r="I41" s="47"/>
      <c r="J41" s="49"/>
      <c r="K41" s="50"/>
      <c r="L41" s="83">
        <f t="shared" si="2"/>
        <v>0</v>
      </c>
      <c r="M41" s="84">
        <f t="shared" si="1"/>
        <v>0</v>
      </c>
      <c r="N41" s="51">
        <f t="shared" si="0"/>
        <v>0</v>
      </c>
      <c r="O41" s="48"/>
      <c r="P41" s="92"/>
    </row>
    <row r="42" spans="1:16" ht="63.75" customHeight="1" x14ac:dyDescent="0.2">
      <c r="A42" s="17">
        <v>1738</v>
      </c>
      <c r="B42" s="44">
        <v>5000</v>
      </c>
      <c r="C42" s="17" t="s">
        <v>6</v>
      </c>
      <c r="D42" s="76" t="s">
        <v>93</v>
      </c>
      <c r="E42" s="46"/>
      <c r="F42" s="46"/>
      <c r="G42" s="47"/>
      <c r="H42" s="48"/>
      <c r="I42" s="47"/>
      <c r="J42" s="49"/>
      <c r="K42" s="50"/>
      <c r="L42" s="83">
        <f t="shared" si="2"/>
        <v>0</v>
      </c>
      <c r="M42" s="84">
        <f>SUM(J42*L42)*0.05</f>
        <v>0</v>
      </c>
      <c r="N42" s="51">
        <f t="shared" si="0"/>
        <v>0</v>
      </c>
      <c r="O42" s="48"/>
      <c r="P42" s="92"/>
    </row>
    <row r="43" spans="1:16" ht="95.25" customHeight="1" x14ac:dyDescent="0.2">
      <c r="A43" s="17">
        <v>1741</v>
      </c>
      <c r="B43" s="44">
        <v>8000</v>
      </c>
      <c r="C43" s="17" t="s">
        <v>6</v>
      </c>
      <c r="D43" s="52" t="s">
        <v>80</v>
      </c>
      <c r="E43" s="46"/>
      <c r="F43" s="46"/>
      <c r="G43" s="46"/>
      <c r="H43" s="48"/>
      <c r="I43" s="46"/>
      <c r="J43" s="49"/>
      <c r="K43" s="50"/>
      <c r="L43" s="83">
        <f t="shared" si="2"/>
        <v>0</v>
      </c>
      <c r="M43" s="84">
        <f t="shared" si="1"/>
        <v>0</v>
      </c>
      <c r="N43" s="51">
        <f t="shared" si="0"/>
        <v>0</v>
      </c>
      <c r="O43" s="48"/>
      <c r="P43" s="92"/>
    </row>
    <row r="44" spans="1:16" ht="65.25" customHeight="1" x14ac:dyDescent="0.2">
      <c r="A44" s="17">
        <v>1790</v>
      </c>
      <c r="B44" s="44">
        <v>800</v>
      </c>
      <c r="C44" s="17" t="s">
        <v>10</v>
      </c>
      <c r="D44" s="54" t="s">
        <v>89</v>
      </c>
      <c r="E44" s="46"/>
      <c r="F44" s="46"/>
      <c r="G44" s="46"/>
      <c r="H44" s="48"/>
      <c r="I44" s="46"/>
      <c r="J44" s="49"/>
      <c r="K44" s="50"/>
      <c r="L44" s="83">
        <f t="shared" si="2"/>
        <v>0</v>
      </c>
      <c r="M44" s="84">
        <f t="shared" si="1"/>
        <v>0</v>
      </c>
      <c r="N44" s="51">
        <f t="shared" si="0"/>
        <v>0</v>
      </c>
      <c r="O44" s="48"/>
      <c r="P44" s="92"/>
    </row>
    <row r="45" spans="1:16" ht="78.75" customHeight="1" x14ac:dyDescent="0.2">
      <c r="A45" s="17">
        <v>1833</v>
      </c>
      <c r="B45" s="44">
        <v>3000</v>
      </c>
      <c r="C45" s="17" t="s">
        <v>10</v>
      </c>
      <c r="D45" s="54" t="s">
        <v>86</v>
      </c>
      <c r="E45" s="46"/>
      <c r="F45" s="46"/>
      <c r="G45" s="46"/>
      <c r="H45" s="48"/>
      <c r="I45" s="46"/>
      <c r="J45" s="49"/>
      <c r="K45" s="50"/>
      <c r="L45" s="83">
        <f t="shared" si="2"/>
        <v>0</v>
      </c>
      <c r="M45" s="84">
        <f t="shared" si="1"/>
        <v>0</v>
      </c>
      <c r="N45" s="51">
        <f t="shared" si="0"/>
        <v>0</v>
      </c>
      <c r="O45" s="48"/>
      <c r="P45" s="92"/>
    </row>
    <row r="46" spans="1:16" ht="63" customHeight="1" x14ac:dyDescent="0.2">
      <c r="A46" s="17">
        <v>1907</v>
      </c>
      <c r="B46" s="44">
        <v>4000</v>
      </c>
      <c r="C46" s="65" t="s">
        <v>87</v>
      </c>
      <c r="D46" s="62" t="s">
        <v>119</v>
      </c>
      <c r="E46" s="46"/>
      <c r="F46" s="46"/>
      <c r="G46" s="46"/>
      <c r="H46" s="48"/>
      <c r="I46" s="46"/>
      <c r="J46" s="80"/>
      <c r="K46" s="81"/>
      <c r="L46" s="83">
        <f t="shared" si="2"/>
        <v>0</v>
      </c>
      <c r="M46" s="84">
        <f t="shared" si="1"/>
        <v>0</v>
      </c>
      <c r="N46" s="51">
        <f t="shared" si="0"/>
        <v>0</v>
      </c>
      <c r="O46" s="48"/>
      <c r="P46" s="92"/>
    </row>
    <row r="47" spans="1:16" ht="23.25" customHeight="1" x14ac:dyDescent="0.2">
      <c r="A47" s="17"/>
      <c r="B47" s="44"/>
      <c r="C47" s="5"/>
      <c r="D47" s="35"/>
      <c r="E47" s="46"/>
      <c r="F47" s="46"/>
      <c r="G47" s="46"/>
      <c r="H47" s="46"/>
      <c r="I47" s="46"/>
      <c r="J47" s="87" t="s">
        <v>95</v>
      </c>
      <c r="K47" s="88"/>
      <c r="L47" s="63">
        <f>SUM(L2:L46)</f>
        <v>0</v>
      </c>
      <c r="M47" s="64"/>
      <c r="N47" s="63">
        <f>SUM(N2:N46)</f>
        <v>0</v>
      </c>
      <c r="O47" s="46"/>
      <c r="P47" s="53"/>
    </row>
    <row r="48" spans="1:16" ht="15" customHeight="1" x14ac:dyDescent="0.2">
      <c r="B48" s="78"/>
    </row>
    <row r="49" spans="1:2" ht="15" customHeight="1" x14ac:dyDescent="0.2">
      <c r="B49" s="78"/>
    </row>
    <row r="50" spans="1:2" ht="15" customHeight="1" x14ac:dyDescent="0.2">
      <c r="B50" s="78"/>
    </row>
    <row r="51" spans="1:2" ht="15" customHeight="1" x14ac:dyDescent="0.2">
      <c r="B51" s="78"/>
    </row>
    <row r="52" spans="1:2" ht="15" customHeight="1" x14ac:dyDescent="0.2">
      <c r="B52" s="78"/>
    </row>
    <row r="53" spans="1:2" ht="15" customHeight="1" x14ac:dyDescent="0.2">
      <c r="B53" s="78"/>
    </row>
    <row r="54" spans="1:2" ht="15" customHeight="1" x14ac:dyDescent="0.2">
      <c r="A54" s="18"/>
      <c r="B54" s="18"/>
    </row>
    <row r="55" spans="1:2" ht="15" customHeight="1" x14ac:dyDescent="0.2">
      <c r="B55" s="78"/>
    </row>
    <row r="56" spans="1:2" ht="15" customHeight="1" x14ac:dyDescent="0.2">
      <c r="B56" s="78"/>
    </row>
    <row r="57" spans="1:2" ht="15" customHeight="1" x14ac:dyDescent="0.2">
      <c r="B57" s="78"/>
    </row>
    <row r="58" spans="1:2" ht="15" customHeight="1" x14ac:dyDescent="0.2">
      <c r="B58" s="78"/>
    </row>
    <row r="59" spans="1:2" ht="15" customHeight="1" x14ac:dyDescent="0.2">
      <c r="B59" s="78"/>
    </row>
    <row r="60" spans="1:2" ht="15" customHeight="1" x14ac:dyDescent="0.2">
      <c r="B60" s="78"/>
    </row>
    <row r="61" spans="1:2" ht="15" customHeight="1" x14ac:dyDescent="0.2">
      <c r="B61" s="78"/>
    </row>
    <row r="62" spans="1:2" ht="15" customHeight="1" x14ac:dyDescent="0.2">
      <c r="B62" s="78"/>
    </row>
    <row r="63" spans="1:2" ht="15" customHeight="1" x14ac:dyDescent="0.2">
      <c r="B63" s="78"/>
    </row>
    <row r="64" spans="1:2" ht="15" customHeight="1" x14ac:dyDescent="0.2">
      <c r="B64" s="78"/>
    </row>
    <row r="65" spans="2:2" ht="15" customHeight="1" x14ac:dyDescent="0.2">
      <c r="B65" s="78"/>
    </row>
    <row r="66" spans="2:2" ht="15" customHeight="1" x14ac:dyDescent="0.2">
      <c r="B66" s="78"/>
    </row>
    <row r="67" spans="2:2" ht="15" customHeight="1" x14ac:dyDescent="0.2">
      <c r="B67" s="78"/>
    </row>
    <row r="68" spans="2:2" ht="15" customHeight="1" x14ac:dyDescent="0.2">
      <c r="B68" s="78"/>
    </row>
    <row r="69" spans="2:2" ht="15" customHeight="1" x14ac:dyDescent="0.2">
      <c r="B69" s="78"/>
    </row>
    <row r="70" spans="2:2" ht="15" customHeight="1" x14ac:dyDescent="0.2">
      <c r="B70" s="78"/>
    </row>
    <row r="71" spans="2:2" ht="15" customHeight="1" x14ac:dyDescent="0.2">
      <c r="B71" s="78"/>
    </row>
    <row r="72" spans="2:2" ht="15" customHeight="1" x14ac:dyDescent="0.2">
      <c r="B72" s="78"/>
    </row>
    <row r="73" spans="2:2" ht="15" customHeight="1" x14ac:dyDescent="0.2">
      <c r="B73" s="78"/>
    </row>
    <row r="74" spans="2:2" ht="15" customHeight="1" x14ac:dyDescent="0.2">
      <c r="B74" s="78"/>
    </row>
    <row r="75" spans="2:2" ht="15" customHeight="1" x14ac:dyDescent="0.2">
      <c r="B75" s="78"/>
    </row>
    <row r="76" spans="2:2" ht="15" customHeight="1" x14ac:dyDescent="0.2">
      <c r="B76" s="78"/>
    </row>
    <row r="77" spans="2:2" ht="15" customHeight="1" x14ac:dyDescent="0.2">
      <c r="B77" s="78"/>
    </row>
    <row r="78" spans="2:2" ht="15" customHeight="1" x14ac:dyDescent="0.2">
      <c r="B78" s="78"/>
    </row>
    <row r="79" spans="2:2" ht="15" customHeight="1" x14ac:dyDescent="0.2">
      <c r="B79" s="78"/>
    </row>
    <row r="80" spans="2:2" ht="15" customHeight="1" x14ac:dyDescent="0.2">
      <c r="B80" s="78"/>
    </row>
    <row r="81" spans="2:2" ht="15" customHeight="1" x14ac:dyDescent="0.2">
      <c r="B81" s="78"/>
    </row>
    <row r="82" spans="2:2" ht="15" customHeight="1" x14ac:dyDescent="0.2">
      <c r="B82" s="78"/>
    </row>
    <row r="83" spans="2:2" ht="15" customHeight="1" x14ac:dyDescent="0.2">
      <c r="B83" s="78"/>
    </row>
    <row r="84" spans="2:2" ht="15" customHeight="1" x14ac:dyDescent="0.2">
      <c r="B84" s="78"/>
    </row>
    <row r="85" spans="2:2" ht="15" customHeight="1" x14ac:dyDescent="0.2">
      <c r="B85" s="78"/>
    </row>
    <row r="86" spans="2:2" ht="15" customHeight="1" x14ac:dyDescent="0.2">
      <c r="B86" s="78"/>
    </row>
    <row r="87" spans="2:2" ht="15" customHeight="1" x14ac:dyDescent="0.2">
      <c r="B87" s="78"/>
    </row>
    <row r="88" spans="2:2" ht="15" customHeight="1" x14ac:dyDescent="0.2">
      <c r="B88" s="78"/>
    </row>
    <row r="89" spans="2:2" ht="15" customHeight="1" x14ac:dyDescent="0.2">
      <c r="B89" s="78"/>
    </row>
    <row r="90" spans="2:2" ht="15" customHeight="1" x14ac:dyDescent="0.2">
      <c r="B90" s="78"/>
    </row>
    <row r="91" spans="2:2" ht="15" customHeight="1" x14ac:dyDescent="0.2">
      <c r="B91" s="78"/>
    </row>
    <row r="92" spans="2:2" ht="15" customHeight="1" x14ac:dyDescent="0.2">
      <c r="B92" s="78"/>
    </row>
    <row r="93" spans="2:2" ht="15" customHeight="1" x14ac:dyDescent="0.2">
      <c r="B93" s="78"/>
    </row>
    <row r="94" spans="2:2" ht="15" customHeight="1" x14ac:dyDescent="0.2">
      <c r="B94" s="78"/>
    </row>
    <row r="95" spans="2:2" ht="15" customHeight="1" x14ac:dyDescent="0.2">
      <c r="B95" s="78"/>
    </row>
    <row r="96" spans="2:2" ht="15" customHeight="1" x14ac:dyDescent="0.2">
      <c r="B96" s="78"/>
    </row>
    <row r="97" spans="2:2" ht="15" customHeight="1" x14ac:dyDescent="0.2">
      <c r="B97" s="78"/>
    </row>
    <row r="98" spans="2:2" ht="15" customHeight="1" x14ac:dyDescent="0.2">
      <c r="B98" s="78"/>
    </row>
    <row r="99" spans="2:2" ht="15" customHeight="1" x14ac:dyDescent="0.2">
      <c r="B99" s="78"/>
    </row>
    <row r="100" spans="2:2" ht="15" customHeight="1" x14ac:dyDescent="0.2">
      <c r="B100" s="78"/>
    </row>
    <row r="101" spans="2:2" ht="15" customHeight="1" x14ac:dyDescent="0.2">
      <c r="B101" s="78"/>
    </row>
    <row r="102" spans="2:2" ht="15" customHeight="1" x14ac:dyDescent="0.2">
      <c r="B102" s="78"/>
    </row>
    <row r="103" spans="2:2" ht="15" customHeight="1" x14ac:dyDescent="0.2">
      <c r="B103" s="78"/>
    </row>
    <row r="104" spans="2:2" ht="15" customHeight="1" x14ac:dyDescent="0.2">
      <c r="B104" s="78"/>
    </row>
    <row r="105" spans="2:2" ht="15" customHeight="1" x14ac:dyDescent="0.2">
      <c r="B105" s="78"/>
    </row>
    <row r="106" spans="2:2" ht="15" customHeight="1" x14ac:dyDescent="0.2">
      <c r="B106" s="78"/>
    </row>
    <row r="107" spans="2:2" ht="15" customHeight="1" x14ac:dyDescent="0.2">
      <c r="B107" s="78"/>
    </row>
    <row r="108" spans="2:2" ht="15" customHeight="1" x14ac:dyDescent="0.2">
      <c r="B108" s="78"/>
    </row>
    <row r="109" spans="2:2" ht="15" customHeight="1" x14ac:dyDescent="0.2">
      <c r="B109" s="78"/>
    </row>
    <row r="110" spans="2:2" ht="15" customHeight="1" x14ac:dyDescent="0.2">
      <c r="B110" s="78"/>
    </row>
    <row r="111" spans="2:2" ht="15" customHeight="1" x14ac:dyDescent="0.2">
      <c r="B111" s="78"/>
    </row>
    <row r="112" spans="2:2" ht="15" customHeight="1" x14ac:dyDescent="0.2">
      <c r="B112" s="78"/>
    </row>
    <row r="113" spans="2:2" ht="15" customHeight="1" x14ac:dyDescent="0.2">
      <c r="B113" s="78"/>
    </row>
    <row r="114" spans="2:2" ht="15" customHeight="1" x14ac:dyDescent="0.2">
      <c r="B114" s="78"/>
    </row>
    <row r="115" spans="2:2" ht="15" customHeight="1" x14ac:dyDescent="0.2">
      <c r="B115" s="78"/>
    </row>
    <row r="116" spans="2:2" ht="15" customHeight="1" x14ac:dyDescent="0.2">
      <c r="B116" s="78"/>
    </row>
    <row r="117" spans="2:2" ht="15" customHeight="1" x14ac:dyDescent="0.2">
      <c r="B117" s="78"/>
    </row>
    <row r="118" spans="2:2" ht="15" customHeight="1" x14ac:dyDescent="0.2">
      <c r="B118" s="78"/>
    </row>
    <row r="119" spans="2:2" ht="15" customHeight="1" x14ac:dyDescent="0.2">
      <c r="B119" s="78"/>
    </row>
    <row r="120" spans="2:2" ht="15" customHeight="1" x14ac:dyDescent="0.2">
      <c r="B120" s="78"/>
    </row>
    <row r="121" spans="2:2" ht="15" customHeight="1" x14ac:dyDescent="0.2">
      <c r="B121" s="78"/>
    </row>
    <row r="122" spans="2:2" ht="15" customHeight="1" x14ac:dyDescent="0.2">
      <c r="B122" s="78"/>
    </row>
    <row r="123" spans="2:2" ht="15" customHeight="1" x14ac:dyDescent="0.2">
      <c r="B123" s="78"/>
    </row>
    <row r="124" spans="2:2" ht="15" customHeight="1" x14ac:dyDescent="0.2">
      <c r="B124" s="78"/>
    </row>
    <row r="125" spans="2:2" ht="15" customHeight="1" x14ac:dyDescent="0.2">
      <c r="B125" s="78"/>
    </row>
    <row r="126" spans="2:2" ht="15" customHeight="1" x14ac:dyDescent="0.2">
      <c r="B126" s="78"/>
    </row>
    <row r="127" spans="2:2" ht="15" customHeight="1" x14ac:dyDescent="0.2">
      <c r="B127" s="78"/>
    </row>
    <row r="128" spans="2:2" ht="15" customHeight="1" x14ac:dyDescent="0.2">
      <c r="B128" s="78"/>
    </row>
    <row r="129" spans="2:2" ht="15" customHeight="1" x14ac:dyDescent="0.2">
      <c r="B129" s="78"/>
    </row>
    <row r="130" spans="2:2" ht="15" customHeight="1" x14ac:dyDescent="0.2">
      <c r="B130" s="78"/>
    </row>
    <row r="131" spans="2:2" ht="15" customHeight="1" x14ac:dyDescent="0.2">
      <c r="B131" s="78"/>
    </row>
    <row r="132" spans="2:2" ht="15" customHeight="1" x14ac:dyDescent="0.2">
      <c r="B132" s="78"/>
    </row>
    <row r="133" spans="2:2" ht="15" customHeight="1" x14ac:dyDescent="0.2">
      <c r="B133" s="78"/>
    </row>
    <row r="134" spans="2:2" ht="15" customHeight="1" x14ac:dyDescent="0.2">
      <c r="B134" s="78"/>
    </row>
    <row r="135" spans="2:2" ht="15" customHeight="1" x14ac:dyDescent="0.2">
      <c r="B135" s="78"/>
    </row>
    <row r="136" spans="2:2" ht="15" customHeight="1" x14ac:dyDescent="0.2">
      <c r="B136" s="78"/>
    </row>
    <row r="137" spans="2:2" ht="15" customHeight="1" x14ac:dyDescent="0.2">
      <c r="B137" s="78"/>
    </row>
    <row r="138" spans="2:2" ht="15" customHeight="1" x14ac:dyDescent="0.2">
      <c r="B138" s="78"/>
    </row>
    <row r="139" spans="2:2" ht="15" customHeight="1" x14ac:dyDescent="0.2">
      <c r="B139" s="78"/>
    </row>
    <row r="140" spans="2:2" ht="15" customHeight="1" x14ac:dyDescent="0.2">
      <c r="B140" s="78"/>
    </row>
    <row r="141" spans="2:2" ht="15" customHeight="1" x14ac:dyDescent="0.2">
      <c r="B141" s="78"/>
    </row>
    <row r="142" spans="2:2" ht="15" customHeight="1" x14ac:dyDescent="0.2">
      <c r="B142" s="78"/>
    </row>
    <row r="143" spans="2:2" ht="15" customHeight="1" x14ac:dyDescent="0.2">
      <c r="B143" s="78"/>
    </row>
    <row r="144" spans="2:2" ht="15" customHeight="1" x14ac:dyDescent="0.2">
      <c r="B144" s="78"/>
    </row>
    <row r="145" spans="2:2" ht="15" customHeight="1" x14ac:dyDescent="0.2">
      <c r="B145" s="78"/>
    </row>
    <row r="146" spans="2:2" ht="15" customHeight="1" x14ac:dyDescent="0.2">
      <c r="B146" s="78"/>
    </row>
    <row r="147" spans="2:2" ht="15" customHeight="1" x14ac:dyDescent="0.2">
      <c r="B147" s="78"/>
    </row>
    <row r="148" spans="2:2" ht="15" customHeight="1" x14ac:dyDescent="0.2">
      <c r="B148" s="78"/>
    </row>
    <row r="149" spans="2:2" ht="15" customHeight="1" x14ac:dyDescent="0.2">
      <c r="B149" s="78"/>
    </row>
    <row r="150" spans="2:2" ht="15" customHeight="1" x14ac:dyDescent="0.2">
      <c r="B150" s="78"/>
    </row>
    <row r="151" spans="2:2" ht="15" customHeight="1" x14ac:dyDescent="0.2">
      <c r="B151" s="78"/>
    </row>
    <row r="152" spans="2:2" ht="15" customHeight="1" x14ac:dyDescent="0.2">
      <c r="B152" s="78"/>
    </row>
    <row r="153" spans="2:2" ht="15" customHeight="1" x14ac:dyDescent="0.2">
      <c r="B153" s="78"/>
    </row>
    <row r="154" spans="2:2" ht="15" customHeight="1" x14ac:dyDescent="0.2">
      <c r="B154" s="78"/>
    </row>
    <row r="155" spans="2:2" ht="15" customHeight="1" x14ac:dyDescent="0.2">
      <c r="B155" s="78"/>
    </row>
    <row r="156" spans="2:2" ht="15" customHeight="1" x14ac:dyDescent="0.2">
      <c r="B156" s="78"/>
    </row>
    <row r="157" spans="2:2" ht="15" customHeight="1" x14ac:dyDescent="0.2">
      <c r="B157" s="78"/>
    </row>
    <row r="158" spans="2:2" ht="15" customHeight="1" x14ac:dyDescent="0.2">
      <c r="B158" s="78"/>
    </row>
    <row r="159" spans="2:2" ht="15" customHeight="1" x14ac:dyDescent="0.2">
      <c r="B159" s="78"/>
    </row>
    <row r="160" spans="2:2" ht="15" customHeight="1" x14ac:dyDescent="0.2">
      <c r="B160" s="78"/>
    </row>
    <row r="161" spans="2:2" ht="15" customHeight="1" x14ac:dyDescent="0.2">
      <c r="B161" s="78"/>
    </row>
    <row r="162" spans="2:2" ht="15" customHeight="1" x14ac:dyDescent="0.2">
      <c r="B162" s="78"/>
    </row>
    <row r="163" spans="2:2" ht="15" customHeight="1" x14ac:dyDescent="0.2">
      <c r="B163" s="78"/>
    </row>
    <row r="164" spans="2:2" ht="15" customHeight="1" x14ac:dyDescent="0.2">
      <c r="B164" s="78"/>
    </row>
    <row r="165" spans="2:2" ht="15" customHeight="1" x14ac:dyDescent="0.2">
      <c r="B165" s="78"/>
    </row>
    <row r="166" spans="2:2" ht="15" customHeight="1" x14ac:dyDescent="0.2">
      <c r="B166" s="78"/>
    </row>
    <row r="167" spans="2:2" ht="15" customHeight="1" x14ac:dyDescent="0.2">
      <c r="B167" s="78"/>
    </row>
    <row r="168" spans="2:2" ht="15" customHeight="1" x14ac:dyDescent="0.2">
      <c r="B168" s="78"/>
    </row>
    <row r="169" spans="2:2" ht="15" customHeight="1" x14ac:dyDescent="0.2">
      <c r="B169" s="78"/>
    </row>
    <row r="170" spans="2:2" ht="15" customHeight="1" x14ac:dyDescent="0.2">
      <c r="B170" s="78"/>
    </row>
    <row r="171" spans="2:2" ht="15" customHeight="1" x14ac:dyDescent="0.2">
      <c r="B171" s="78"/>
    </row>
    <row r="172" spans="2:2" ht="15" customHeight="1" x14ac:dyDescent="0.2">
      <c r="B172" s="78"/>
    </row>
    <row r="173" spans="2:2" ht="15" customHeight="1" x14ac:dyDescent="0.2">
      <c r="B173" s="78"/>
    </row>
    <row r="174" spans="2:2" ht="15" customHeight="1" x14ac:dyDescent="0.2">
      <c r="B174" s="78"/>
    </row>
    <row r="175" spans="2:2" ht="15" customHeight="1" x14ac:dyDescent="0.2">
      <c r="B175" s="78"/>
    </row>
    <row r="176" spans="2:2" ht="15" customHeight="1" x14ac:dyDescent="0.2">
      <c r="B176" s="78"/>
    </row>
    <row r="177" spans="2:2" ht="15" customHeight="1" x14ac:dyDescent="0.2">
      <c r="B177" s="78"/>
    </row>
    <row r="178" spans="2:2" ht="15" customHeight="1" x14ac:dyDescent="0.2">
      <c r="B178" s="78"/>
    </row>
    <row r="179" spans="2:2" ht="15" customHeight="1" x14ac:dyDescent="0.2">
      <c r="B179" s="78"/>
    </row>
  </sheetData>
  <sheetProtection algorithmName="SHA-512" hashValue="N5F84Ool36GHWu7Vtfu8qSQiqKS/bem77lAV8YxtymTt5UQ4TSxvqeV0fBrgXCkCH66hzyxV+lwHJKjsi2OA1g==" saltValue="FCqbt2duN5u9j3zkGalCig==" spinCount="100000" sheet="1" selectLockedCells="1"/>
  <sortState xmlns:xlrd2="http://schemas.microsoft.com/office/spreadsheetml/2017/richdata2" ref="A2:N36">
    <sortCondition ref="A2:A36"/>
  </sortState>
  <mergeCells count="1">
    <mergeCell ref="J47:K47"/>
  </mergeCells>
  <printOptions gridLines="1"/>
  <pageMargins left="0.25" right="0.25" top="1.25" bottom="0.25" header="0.3" footer="0.3"/>
  <pageSetup paperSize="5" scale="61" fitToHeight="0" orientation="landscape" r:id="rId1"/>
  <headerFooter>
    <oddHeader xml:space="preserve">&amp;C&amp;16Memphis Shelby County Schools (MSCS)
&amp;"Arial,Bold"2022-2023 SY&amp;"Arial,Regular" (&amp;"Arial,Bold"2nd Semester January 2, 2023 - May 23, 2023&amp;"Arial,Regular")  
Fresh and Local Produce Bid 
Direct to Schools </oddHeader>
  </headerFooter>
  <rowBreaks count="5" manualBreakCount="5">
    <brk id="9" max="15" man="1"/>
    <brk id="19" max="15" man="1"/>
    <brk id="29" max="15" man="1"/>
    <brk id="36" max="15" man="1"/>
    <brk id="3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9</v>
      </c>
      <c r="C3" s="7" t="s">
        <v>17</v>
      </c>
      <c r="D3" s="7" t="s">
        <v>12</v>
      </c>
      <c r="E3" s="8" t="s">
        <v>8</v>
      </c>
      <c r="F3" s="15" t="s">
        <v>0</v>
      </c>
      <c r="G3" s="4"/>
      <c r="H3" s="4"/>
    </row>
    <row r="4" spans="1:15" ht="60" x14ac:dyDescent="0.2">
      <c r="B4" s="17">
        <v>1137</v>
      </c>
      <c r="C4" s="11">
        <v>7440</v>
      </c>
      <c r="D4" s="14">
        <f>(C4/12)</f>
        <v>620</v>
      </c>
      <c r="E4" s="17" t="s">
        <v>6</v>
      </c>
      <c r="F4" s="23" t="s">
        <v>23</v>
      </c>
      <c r="O4" s="10"/>
    </row>
    <row r="5" spans="1:15" ht="75" x14ac:dyDescent="0.2">
      <c r="B5" s="17">
        <v>1138</v>
      </c>
      <c r="C5" s="11">
        <v>6000</v>
      </c>
      <c r="D5" s="14">
        <f t="shared" ref="D5:D34" si="0">(C5/12)</f>
        <v>500</v>
      </c>
      <c r="E5" s="17" t="s">
        <v>6</v>
      </c>
      <c r="F5" s="23" t="s">
        <v>24</v>
      </c>
    </row>
    <row r="6" spans="1:15" ht="75" x14ac:dyDescent="0.2">
      <c r="B6" s="17">
        <v>1146</v>
      </c>
      <c r="C6" s="11">
        <v>1500</v>
      </c>
      <c r="D6" s="14">
        <f t="shared" si="0"/>
        <v>125</v>
      </c>
      <c r="E6" s="17" t="s">
        <v>6</v>
      </c>
      <c r="F6" s="23" t="s">
        <v>25</v>
      </c>
    </row>
    <row r="7" spans="1:15" ht="54.75" customHeight="1" x14ac:dyDescent="0.2">
      <c r="B7" s="28">
        <v>1155</v>
      </c>
      <c r="C7" s="11">
        <v>700</v>
      </c>
      <c r="D7" s="14">
        <f t="shared" si="0"/>
        <v>58.333333333333336</v>
      </c>
      <c r="E7" s="17" t="s">
        <v>6</v>
      </c>
      <c r="F7" s="31" t="s">
        <v>52</v>
      </c>
    </row>
    <row r="8" spans="1:15" ht="75" x14ac:dyDescent="0.2">
      <c r="B8" s="17">
        <v>1156</v>
      </c>
      <c r="C8" s="11">
        <v>300</v>
      </c>
      <c r="D8" s="14">
        <f t="shared" si="0"/>
        <v>25</v>
      </c>
      <c r="E8" s="17" t="s">
        <v>11</v>
      </c>
      <c r="F8" s="23" t="s">
        <v>27</v>
      </c>
    </row>
    <row r="9" spans="1:15" ht="45" x14ac:dyDescent="0.2">
      <c r="B9" s="17">
        <v>1158</v>
      </c>
      <c r="C9" s="11">
        <v>6080</v>
      </c>
      <c r="D9" s="14">
        <f t="shared" si="0"/>
        <v>506.66666666666669</v>
      </c>
      <c r="E9" s="17" t="s">
        <v>6</v>
      </c>
      <c r="F9" s="23" t="s">
        <v>29</v>
      </c>
    </row>
    <row r="10" spans="1:15" ht="60" x14ac:dyDescent="0.2">
      <c r="B10" s="17">
        <v>1166</v>
      </c>
      <c r="C10" s="11">
        <v>2350</v>
      </c>
      <c r="D10" s="14">
        <f t="shared" si="0"/>
        <v>195.83333333333334</v>
      </c>
      <c r="E10" s="17" t="s">
        <v>6</v>
      </c>
      <c r="F10" s="23" t="s">
        <v>30</v>
      </c>
    </row>
    <row r="11" spans="1:15" ht="90" x14ac:dyDescent="0.2">
      <c r="B11" s="17">
        <v>1428</v>
      </c>
      <c r="C11" s="11">
        <v>1000</v>
      </c>
      <c r="D11" s="14">
        <f t="shared" si="0"/>
        <v>83.333333333333329</v>
      </c>
      <c r="E11" s="17" t="s">
        <v>10</v>
      </c>
      <c r="F11" s="23" t="s">
        <v>31</v>
      </c>
    </row>
    <row r="12" spans="1:15" ht="90" x14ac:dyDescent="0.2">
      <c r="B12" s="17">
        <v>1438</v>
      </c>
      <c r="C12" s="11">
        <v>2000</v>
      </c>
      <c r="D12" s="14">
        <f t="shared" si="0"/>
        <v>166.66666666666666</v>
      </c>
      <c r="E12" s="17" t="s">
        <v>10</v>
      </c>
      <c r="F12" s="24" t="s">
        <v>21</v>
      </c>
    </row>
    <row r="13" spans="1:15" ht="75" x14ac:dyDescent="0.2">
      <c r="B13" s="17">
        <v>1442</v>
      </c>
      <c r="C13" s="11">
        <v>2000</v>
      </c>
      <c r="D13" s="14">
        <f t="shared" si="0"/>
        <v>166.66666666666666</v>
      </c>
      <c r="E13" s="17" t="s">
        <v>10</v>
      </c>
      <c r="F13" s="23" t="s">
        <v>32</v>
      </c>
    </row>
    <row r="14" spans="1:15" ht="120" x14ac:dyDescent="0.2">
      <c r="B14" s="25">
        <v>1449</v>
      </c>
      <c r="C14" s="11">
        <v>3000</v>
      </c>
      <c r="D14" s="14">
        <f t="shared" si="0"/>
        <v>250</v>
      </c>
      <c r="E14" s="17" t="s">
        <v>19</v>
      </c>
      <c r="F14" s="34" t="s">
        <v>56</v>
      </c>
    </row>
    <row r="15" spans="1:15" ht="60" x14ac:dyDescent="0.2">
      <c r="B15" s="17">
        <v>1455</v>
      </c>
      <c r="C15" s="11">
        <v>6000</v>
      </c>
      <c r="D15" s="14">
        <f t="shared" si="0"/>
        <v>500</v>
      </c>
      <c r="E15" s="17" t="s">
        <v>6</v>
      </c>
      <c r="F15" s="23" t="s">
        <v>33</v>
      </c>
    </row>
    <row r="16" spans="1:15" ht="60" x14ac:dyDescent="0.2">
      <c r="B16" s="17">
        <v>1464</v>
      </c>
      <c r="C16" s="11">
        <v>450</v>
      </c>
      <c r="D16" s="14">
        <f t="shared" si="0"/>
        <v>37.5</v>
      </c>
      <c r="E16" s="17" t="s">
        <v>10</v>
      </c>
      <c r="F16" s="23" t="s">
        <v>39</v>
      </c>
    </row>
    <row r="17" spans="2:6" ht="60" x14ac:dyDescent="0.2">
      <c r="B17" s="17">
        <v>1465</v>
      </c>
      <c r="C17" s="11">
        <v>650</v>
      </c>
      <c r="D17" s="14">
        <f t="shared" si="0"/>
        <v>54.166666666666664</v>
      </c>
      <c r="E17" s="17" t="s">
        <v>10</v>
      </c>
      <c r="F17" s="23" t="s">
        <v>40</v>
      </c>
    </row>
    <row r="18" spans="2:6" ht="75" x14ac:dyDescent="0.2">
      <c r="B18" s="25">
        <v>1472</v>
      </c>
      <c r="C18" s="11">
        <v>2500</v>
      </c>
      <c r="D18" s="14">
        <f t="shared" si="0"/>
        <v>208.33333333333334</v>
      </c>
      <c r="E18" s="17" t="s">
        <v>6</v>
      </c>
      <c r="F18" s="23" t="s">
        <v>55</v>
      </c>
    </row>
    <row r="19" spans="2:6" ht="45" x14ac:dyDescent="0.2">
      <c r="B19" s="17">
        <v>1481</v>
      </c>
      <c r="C19" s="11">
        <v>400</v>
      </c>
      <c r="D19" s="14">
        <f t="shared" si="0"/>
        <v>33.333333333333336</v>
      </c>
      <c r="E19" s="17" t="s">
        <v>10</v>
      </c>
      <c r="F19" s="23" t="s">
        <v>34</v>
      </c>
    </row>
    <row r="20" spans="2:6" ht="60" x14ac:dyDescent="0.2">
      <c r="B20" s="17">
        <v>1484</v>
      </c>
      <c r="C20" s="12">
        <v>960</v>
      </c>
      <c r="D20" s="14">
        <f t="shared" si="0"/>
        <v>80</v>
      </c>
      <c r="E20" s="17" t="s">
        <v>10</v>
      </c>
      <c r="F20" s="27" t="s">
        <v>41</v>
      </c>
    </row>
    <row r="21" spans="2:6" ht="135" x14ac:dyDescent="0.2">
      <c r="B21" s="17">
        <v>1485</v>
      </c>
      <c r="C21" s="11">
        <v>3400</v>
      </c>
      <c r="D21" s="14">
        <f t="shared" si="0"/>
        <v>283.33333333333331</v>
      </c>
      <c r="E21" s="25" t="s">
        <v>10</v>
      </c>
      <c r="F21" s="34" t="s">
        <v>60</v>
      </c>
    </row>
    <row r="22" spans="2:6" ht="90" x14ac:dyDescent="0.2">
      <c r="B22" s="20">
        <v>1487</v>
      </c>
      <c r="C22" s="11">
        <v>250</v>
      </c>
      <c r="D22" s="14">
        <f t="shared" si="0"/>
        <v>20.833333333333332</v>
      </c>
      <c r="E22" s="17" t="s">
        <v>6</v>
      </c>
      <c r="F22" s="23" t="s">
        <v>35</v>
      </c>
    </row>
    <row r="23" spans="2:6" ht="90" x14ac:dyDescent="0.2">
      <c r="B23" s="17">
        <v>1488</v>
      </c>
      <c r="C23" s="13">
        <v>2000</v>
      </c>
      <c r="D23" s="14">
        <f t="shared" si="0"/>
        <v>166.66666666666666</v>
      </c>
      <c r="E23" s="17" t="s">
        <v>6</v>
      </c>
      <c r="F23" s="23" t="s">
        <v>36</v>
      </c>
    </row>
    <row r="24" spans="2:6" ht="105" x14ac:dyDescent="0.2">
      <c r="B24" s="25">
        <v>1595</v>
      </c>
      <c r="C24" s="11">
        <v>3300</v>
      </c>
      <c r="D24" s="14">
        <f t="shared" si="0"/>
        <v>275</v>
      </c>
      <c r="E24" s="17" t="s">
        <v>20</v>
      </c>
      <c r="F24" s="26" t="s">
        <v>42</v>
      </c>
    </row>
    <row r="25" spans="2:6" ht="180" x14ac:dyDescent="0.2">
      <c r="B25" s="25">
        <v>1597</v>
      </c>
      <c r="C25" s="11">
        <v>3500</v>
      </c>
      <c r="D25" s="14">
        <f t="shared" si="0"/>
        <v>291.66666666666669</v>
      </c>
      <c r="E25" s="17" t="s">
        <v>10</v>
      </c>
      <c r="F25" s="33" t="s">
        <v>54</v>
      </c>
    </row>
    <row r="26" spans="2:6" ht="75" x14ac:dyDescent="0.2">
      <c r="B26" s="17">
        <v>1643</v>
      </c>
      <c r="C26" s="11">
        <v>1500</v>
      </c>
      <c r="D26" s="14">
        <f t="shared" si="0"/>
        <v>125</v>
      </c>
      <c r="E26" s="17" t="s">
        <v>6</v>
      </c>
      <c r="F26" s="23" t="s">
        <v>37</v>
      </c>
    </row>
    <row r="27" spans="2:6" ht="75" x14ac:dyDescent="0.2">
      <c r="B27" s="17">
        <v>1709</v>
      </c>
      <c r="C27" s="11">
        <v>1540</v>
      </c>
      <c r="D27" s="14">
        <f t="shared" si="0"/>
        <v>128.33333333333334</v>
      </c>
      <c r="E27" s="17" t="s">
        <v>6</v>
      </c>
      <c r="F27" s="23" t="s">
        <v>22</v>
      </c>
    </row>
    <row r="28" spans="2:6" ht="75" x14ac:dyDescent="0.2">
      <c r="B28" s="21">
        <v>1742</v>
      </c>
      <c r="C28" s="11">
        <v>1600</v>
      </c>
      <c r="D28" s="14">
        <f t="shared" si="0"/>
        <v>133.33333333333334</v>
      </c>
      <c r="E28" s="17" t="s">
        <v>6</v>
      </c>
      <c r="F28" s="22" t="s">
        <v>26</v>
      </c>
    </row>
    <row r="29" spans="2:6" ht="75" x14ac:dyDescent="0.2">
      <c r="B29" s="17">
        <v>1790</v>
      </c>
      <c r="C29" s="11">
        <v>200</v>
      </c>
      <c r="D29" s="14">
        <f t="shared" si="0"/>
        <v>16.666666666666668</v>
      </c>
      <c r="E29" s="17" t="s">
        <v>11</v>
      </c>
      <c r="F29" s="23" t="s">
        <v>28</v>
      </c>
    </row>
    <row r="30" spans="2:6" ht="120" x14ac:dyDescent="0.2">
      <c r="B30" s="17">
        <v>1831</v>
      </c>
      <c r="C30" s="11">
        <v>4000</v>
      </c>
      <c r="D30" s="14">
        <f t="shared" si="0"/>
        <v>333.33333333333331</v>
      </c>
      <c r="E30" s="17" t="s">
        <v>19</v>
      </c>
      <c r="F30" s="23" t="s">
        <v>59</v>
      </c>
    </row>
    <row r="31" spans="2:6" ht="120" x14ac:dyDescent="0.2">
      <c r="B31" s="17">
        <v>1832</v>
      </c>
      <c r="C31" s="11">
        <v>1500</v>
      </c>
      <c r="D31" s="14">
        <f t="shared" si="0"/>
        <v>125</v>
      </c>
      <c r="E31" s="17" t="s">
        <v>19</v>
      </c>
      <c r="F31" s="23" t="s">
        <v>58</v>
      </c>
    </row>
    <row r="32" spans="2:6" ht="90" x14ac:dyDescent="0.2">
      <c r="B32" s="17">
        <v>1833</v>
      </c>
      <c r="C32" s="11">
        <v>1500</v>
      </c>
      <c r="D32" s="14">
        <f t="shared" si="0"/>
        <v>125</v>
      </c>
      <c r="E32" s="17" t="s">
        <v>18</v>
      </c>
      <c r="F32" s="23" t="s">
        <v>38</v>
      </c>
    </row>
    <row r="33" spans="2:6" ht="120" x14ac:dyDescent="0.2">
      <c r="B33" s="17">
        <v>1866</v>
      </c>
      <c r="C33" s="11">
        <v>3400</v>
      </c>
      <c r="D33" s="14">
        <f t="shared" si="0"/>
        <v>283.33333333333331</v>
      </c>
      <c r="E33" s="5" t="s">
        <v>10</v>
      </c>
      <c r="F33" s="34" t="s">
        <v>57</v>
      </c>
    </row>
    <row r="34" spans="2:6" ht="75" x14ac:dyDescent="0.2">
      <c r="B34" s="25">
        <v>1907</v>
      </c>
      <c r="C34" s="11">
        <v>200</v>
      </c>
      <c r="D34" s="14">
        <f t="shared" si="0"/>
        <v>16.666666666666668</v>
      </c>
      <c r="E34" s="5" t="s">
        <v>10</v>
      </c>
      <c r="F34" s="35" t="s">
        <v>61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9</v>
      </c>
      <c r="B2" s="7" t="s">
        <v>17</v>
      </c>
      <c r="C2" s="7" t="s">
        <v>12</v>
      </c>
      <c r="D2" s="8" t="s">
        <v>8</v>
      </c>
      <c r="E2" s="15" t="s">
        <v>0</v>
      </c>
    </row>
    <row r="3" spans="1:5" ht="60" x14ac:dyDescent="0.2">
      <c r="A3" s="17">
        <v>1137</v>
      </c>
      <c r="B3" s="11">
        <v>560</v>
      </c>
      <c r="C3" s="14">
        <v>280</v>
      </c>
      <c r="D3" s="17" t="s">
        <v>6</v>
      </c>
      <c r="E3" s="23" t="s">
        <v>23</v>
      </c>
    </row>
    <row r="4" spans="1:5" ht="75" x14ac:dyDescent="0.2">
      <c r="A4" s="17">
        <v>1146</v>
      </c>
      <c r="B4" s="11">
        <v>1500</v>
      </c>
      <c r="C4" s="14">
        <v>375</v>
      </c>
      <c r="D4" s="17" t="s">
        <v>6</v>
      </c>
      <c r="E4" s="23" t="s">
        <v>25</v>
      </c>
    </row>
    <row r="5" spans="1:5" ht="79.5" customHeight="1" x14ac:dyDescent="0.2">
      <c r="A5" s="17">
        <v>1155</v>
      </c>
      <c r="B5" s="11">
        <v>2100</v>
      </c>
      <c r="C5" s="14">
        <v>1050</v>
      </c>
      <c r="D5" s="17" t="s">
        <v>6</v>
      </c>
      <c r="E5" s="31" t="s">
        <v>52</v>
      </c>
    </row>
    <row r="6" spans="1:5" ht="45" x14ac:dyDescent="0.2">
      <c r="A6" s="17">
        <v>1158</v>
      </c>
      <c r="B6" s="11">
        <v>920</v>
      </c>
      <c r="C6" s="14">
        <v>306</v>
      </c>
      <c r="D6" s="17" t="s">
        <v>6</v>
      </c>
      <c r="E6" s="23" t="s">
        <v>29</v>
      </c>
    </row>
    <row r="7" spans="1:5" ht="71.25" customHeight="1" x14ac:dyDescent="0.2">
      <c r="A7" s="17">
        <v>1161</v>
      </c>
      <c r="B7" s="11">
        <v>370</v>
      </c>
      <c r="C7" s="14">
        <v>370</v>
      </c>
      <c r="D7" s="17" t="s">
        <v>6</v>
      </c>
      <c r="E7" s="23" t="s">
        <v>62</v>
      </c>
    </row>
    <row r="8" spans="1:5" ht="71.25" customHeight="1" x14ac:dyDescent="0.2">
      <c r="A8" s="17">
        <v>1166</v>
      </c>
      <c r="B8" s="11">
        <v>1150</v>
      </c>
      <c r="C8" s="14">
        <v>288</v>
      </c>
      <c r="D8" s="17" t="s">
        <v>6</v>
      </c>
      <c r="E8" s="23" t="s">
        <v>30</v>
      </c>
    </row>
    <row r="9" spans="1:5" ht="62.25" customHeight="1" x14ac:dyDescent="0.2">
      <c r="A9" s="17">
        <v>1171</v>
      </c>
      <c r="B9" s="11">
        <v>200</v>
      </c>
      <c r="C9" s="14">
        <v>200</v>
      </c>
      <c r="D9" s="17" t="s">
        <v>6</v>
      </c>
      <c r="E9" s="36" t="s">
        <v>63</v>
      </c>
    </row>
    <row r="10" spans="1:5" ht="78.75" customHeight="1" x14ac:dyDescent="0.2">
      <c r="A10" s="17">
        <v>1176</v>
      </c>
      <c r="B10" s="11">
        <v>370</v>
      </c>
      <c r="C10" s="14">
        <v>370</v>
      </c>
      <c r="D10" s="17"/>
      <c r="E10" s="36" t="s">
        <v>64</v>
      </c>
    </row>
    <row r="11" spans="1:5" ht="75" x14ac:dyDescent="0.2">
      <c r="A11" s="21">
        <v>1436</v>
      </c>
      <c r="B11" s="11">
        <v>1500</v>
      </c>
      <c r="C11" s="14">
        <v>375</v>
      </c>
      <c r="D11" s="17" t="s">
        <v>6</v>
      </c>
      <c r="E11" s="32" t="s">
        <v>53</v>
      </c>
    </row>
    <row r="12" spans="1:5" ht="105" x14ac:dyDescent="0.2">
      <c r="A12" s="25">
        <v>1595</v>
      </c>
      <c r="B12" s="11">
        <v>700</v>
      </c>
      <c r="C12" s="14">
        <v>350</v>
      </c>
      <c r="D12" s="17" t="s">
        <v>20</v>
      </c>
      <c r="E12" s="26" t="s">
        <v>42</v>
      </c>
    </row>
    <row r="13" spans="1:5" ht="75" x14ac:dyDescent="0.2">
      <c r="A13" s="17">
        <v>1709</v>
      </c>
      <c r="B13" s="11">
        <v>560</v>
      </c>
      <c r="C13" s="14">
        <v>280</v>
      </c>
      <c r="D13" s="17" t="s">
        <v>6</v>
      </c>
      <c r="E13" s="23" t="s">
        <v>22</v>
      </c>
    </row>
    <row r="14" spans="1:5" ht="58.5" customHeight="1" x14ac:dyDescent="0.2">
      <c r="A14" s="21">
        <v>1738</v>
      </c>
      <c r="B14" s="11">
        <v>700</v>
      </c>
      <c r="C14" s="14">
        <v>350</v>
      </c>
      <c r="D14" s="17" t="s">
        <v>6</v>
      </c>
      <c r="E14" s="32" t="s">
        <v>51</v>
      </c>
    </row>
    <row r="15" spans="1:5" ht="75" x14ac:dyDescent="0.2">
      <c r="A15" s="21">
        <v>1740</v>
      </c>
      <c r="B15" s="11">
        <v>1000</v>
      </c>
      <c r="C15" s="14">
        <v>500</v>
      </c>
      <c r="D15" s="17" t="s">
        <v>6</v>
      </c>
      <c r="E15" s="29" t="s">
        <v>43</v>
      </c>
    </row>
    <row r="16" spans="1:5" ht="75" x14ac:dyDescent="0.2">
      <c r="A16" s="21">
        <v>1742</v>
      </c>
      <c r="B16" s="11">
        <v>1400</v>
      </c>
      <c r="C16" s="14">
        <v>700</v>
      </c>
      <c r="D16" s="17" t="s">
        <v>6</v>
      </c>
      <c r="E16" s="22" t="s">
        <v>26</v>
      </c>
    </row>
    <row r="17" spans="1:5" ht="60" x14ac:dyDescent="0.2">
      <c r="A17" s="21">
        <v>1743</v>
      </c>
      <c r="B17" s="14">
        <v>700</v>
      </c>
      <c r="C17" s="14">
        <v>350</v>
      </c>
      <c r="D17" s="17" t="s">
        <v>6</v>
      </c>
      <c r="E17" s="30" t="s">
        <v>44</v>
      </c>
    </row>
    <row r="18" spans="1:5" ht="90" x14ac:dyDescent="0.2">
      <c r="A18" s="21">
        <v>1744</v>
      </c>
      <c r="B18" s="11">
        <v>1400</v>
      </c>
      <c r="C18" s="14">
        <v>700</v>
      </c>
      <c r="D18" s="17" t="s">
        <v>6</v>
      </c>
      <c r="E18" s="29" t="s">
        <v>49</v>
      </c>
    </row>
    <row r="19" spans="1:5" ht="60" x14ac:dyDescent="0.2">
      <c r="A19" s="28">
        <v>1810</v>
      </c>
      <c r="B19" s="14">
        <v>700</v>
      </c>
      <c r="C19" s="14">
        <v>350</v>
      </c>
      <c r="D19" s="17" t="s">
        <v>6</v>
      </c>
      <c r="E19" s="31" t="s">
        <v>50</v>
      </c>
    </row>
    <row r="20" spans="1:5" ht="75" x14ac:dyDescent="0.2">
      <c r="A20" s="21">
        <v>1834</v>
      </c>
      <c r="B20" s="14">
        <v>700</v>
      </c>
      <c r="C20" s="14">
        <v>350</v>
      </c>
      <c r="D20" s="17" t="s">
        <v>6</v>
      </c>
      <c r="E20" s="22" t="s">
        <v>45</v>
      </c>
    </row>
    <row r="21" spans="1:5" ht="75" x14ac:dyDescent="0.2">
      <c r="A21" s="28">
        <v>1835</v>
      </c>
      <c r="B21" s="14">
        <v>700</v>
      </c>
      <c r="C21" s="14">
        <v>350</v>
      </c>
      <c r="D21" s="17" t="s">
        <v>6</v>
      </c>
      <c r="E21" s="22" t="s">
        <v>46</v>
      </c>
    </row>
    <row r="22" spans="1:5" ht="75" x14ac:dyDescent="0.2">
      <c r="A22" s="28">
        <v>1836</v>
      </c>
      <c r="B22" s="14">
        <v>700</v>
      </c>
      <c r="C22" s="14">
        <v>350</v>
      </c>
      <c r="D22" s="17" t="s">
        <v>6</v>
      </c>
      <c r="E22" s="22" t="s">
        <v>47</v>
      </c>
    </row>
    <row r="23" spans="1:5" ht="45" x14ac:dyDescent="0.2">
      <c r="A23" s="28">
        <v>1838</v>
      </c>
      <c r="B23" s="14">
        <v>700</v>
      </c>
      <c r="C23" s="14">
        <v>350</v>
      </c>
      <c r="D23" s="17" t="s">
        <v>6</v>
      </c>
      <c r="E23" s="31" t="s">
        <v>48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7" t="s">
        <v>65</v>
      </c>
      <c r="B1" s="37" t="s">
        <v>66</v>
      </c>
      <c r="C1" s="37" t="s">
        <v>67</v>
      </c>
      <c r="D1" s="37" t="s">
        <v>68</v>
      </c>
      <c r="E1" s="38"/>
    </row>
    <row r="2" spans="1:5" x14ac:dyDescent="0.2">
      <c r="A2" s="89" t="s">
        <v>69</v>
      </c>
      <c r="B2" s="39" t="s">
        <v>70</v>
      </c>
      <c r="C2" s="40" t="s">
        <v>71</v>
      </c>
      <c r="D2" s="89" t="s">
        <v>72</v>
      </c>
      <c r="E2" s="89"/>
    </row>
    <row r="3" spans="1:5" x14ac:dyDescent="0.2">
      <c r="A3" s="90"/>
      <c r="B3" s="39" t="s">
        <v>73</v>
      </c>
      <c r="C3" s="40" t="s">
        <v>74</v>
      </c>
      <c r="D3" s="90"/>
      <c r="E3" s="90"/>
    </row>
    <row r="4" spans="1:5" x14ac:dyDescent="0.2">
      <c r="A4" s="39" t="s">
        <v>75</v>
      </c>
      <c r="B4" s="39" t="s">
        <v>76</v>
      </c>
      <c r="C4" s="40" t="s">
        <v>77</v>
      </c>
      <c r="D4" s="39" t="s">
        <v>78</v>
      </c>
      <c r="E4" s="39" t="s">
        <v>79</v>
      </c>
    </row>
    <row r="5" spans="1:5" x14ac:dyDescent="0.2">
      <c r="A5" s="39"/>
      <c r="B5" s="39"/>
      <c r="C5" s="40"/>
      <c r="D5" s="39"/>
      <c r="E5" s="39"/>
    </row>
    <row r="6" spans="1:5" x14ac:dyDescent="0.2">
      <c r="A6" s="39"/>
      <c r="B6" s="39"/>
      <c r="C6" s="39"/>
      <c r="D6" s="39"/>
      <c r="E6" s="39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Produce 012023 - 052023 </vt:lpstr>
      <vt:lpstr> Prod. Aug-Oct 16 Weekly-DIRECT</vt:lpstr>
      <vt:lpstr>Prod. Aug-Oct 16 Weekly-FFVP</vt:lpstr>
      <vt:lpstr>Vendor Contact Info</vt:lpstr>
      <vt:lpstr>' Prod. Aug-Oct 16 Weekly-DIRECT'!Print_Area</vt:lpstr>
      <vt:lpstr>'Prod. Aug-Oct 16 Weekly-FFVP'!Print_Area</vt:lpstr>
      <vt:lpstr>'Produce 012023 - 052023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AISHAH  WILLIAMS</cp:lastModifiedBy>
  <cp:lastPrinted>2022-11-29T15:41:48Z</cp:lastPrinted>
  <dcterms:created xsi:type="dcterms:W3CDTF">2013-10-01T16:57:24Z</dcterms:created>
  <dcterms:modified xsi:type="dcterms:W3CDTF">2022-12-01T20:29:12Z</dcterms:modified>
</cp:coreProperties>
</file>